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Sheet1!$A$1:$J$129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<sst xmlns="http://schemas.openxmlformats.org/spreadsheetml/2006/main" count="571" uniqueCount="289">
  <si>
    <t>附件：</t>
  </si>
  <si>
    <t>广东省事业单位2025年集中公开招聘高校毕业生清远市
清新区综合成绩及进入体检考察人员名单</t>
  </si>
  <si>
    <t>序号</t>
  </si>
  <si>
    <t>报考单位</t>
  </si>
  <si>
    <t>岗位代码</t>
  </si>
  <si>
    <t>准考证号</t>
  </si>
  <si>
    <t>笔试成绩</t>
  </si>
  <si>
    <t>面试成绩</t>
  </si>
  <si>
    <t>综合成绩</t>
  </si>
  <si>
    <t>排名</t>
  </si>
  <si>
    <t>是否进入体检考察</t>
  </si>
  <si>
    <t>备注</t>
  </si>
  <si>
    <t>清远市清新区投资评审中心</t>
  </si>
  <si>
    <t>2025001180014</t>
  </si>
  <si>
    <t>251180704022</t>
  </si>
  <si>
    <t>68.4</t>
  </si>
  <si>
    <t>是</t>
  </si>
  <si>
    <t>251180102805</t>
  </si>
  <si>
    <t>69.3</t>
  </si>
  <si>
    <t>251180103620</t>
  </si>
  <si>
    <t>65.4</t>
  </si>
  <si>
    <t>251180703414</t>
  </si>
  <si>
    <t>67.4</t>
  </si>
  <si>
    <t>251180600216</t>
  </si>
  <si>
    <t>251180201101</t>
  </si>
  <si>
    <t>64.9</t>
  </si>
  <si>
    <t>251180204410</t>
  </si>
  <si>
    <t>70.5</t>
  </si>
  <si>
    <t>251180102513</t>
  </si>
  <si>
    <t>64.1</t>
  </si>
  <si>
    <t>251180103214</t>
  </si>
  <si>
    <t>面试缺考</t>
  </si>
  <si>
    <t>清远市清新区龙须带水库管理所</t>
  </si>
  <si>
    <t>2025001180018</t>
  </si>
  <si>
    <t>251180303123</t>
  </si>
  <si>
    <t>71.5</t>
  </si>
  <si>
    <t>251180500611</t>
  </si>
  <si>
    <t>72.6</t>
  </si>
  <si>
    <t>251180602717</t>
  </si>
  <si>
    <t>73.5</t>
  </si>
  <si>
    <t>251180200330</t>
  </si>
  <si>
    <t>70.7</t>
  </si>
  <si>
    <t>251180405503</t>
  </si>
  <si>
    <t>73</t>
  </si>
  <si>
    <t>中共清远市清新区委党校</t>
  </si>
  <si>
    <t>2025001180021</t>
  </si>
  <si>
    <t>251180705330</t>
  </si>
  <si>
    <t>65.2</t>
  </si>
  <si>
    <t>251180601527</t>
  </si>
  <si>
    <t>66.5</t>
  </si>
  <si>
    <t>251180100723</t>
  </si>
  <si>
    <t>66.1</t>
  </si>
  <si>
    <t>251180302610</t>
  </si>
  <si>
    <t>62.7</t>
  </si>
  <si>
    <t>251180402601</t>
  </si>
  <si>
    <t>65.6</t>
  </si>
  <si>
    <t>清远市清新区清西防汛工程管理所</t>
  </si>
  <si>
    <t>2025001180111</t>
  </si>
  <si>
    <t>251180406113</t>
  </si>
  <si>
    <t>71.6</t>
  </si>
  <si>
    <t>251180101711</t>
  </si>
  <si>
    <t>67.3</t>
  </si>
  <si>
    <t>251180100708</t>
  </si>
  <si>
    <t>251180104618</t>
  </si>
  <si>
    <t>68</t>
  </si>
  <si>
    <t>251180505907</t>
  </si>
  <si>
    <t>70.8</t>
  </si>
  <si>
    <t>2025001180112</t>
  </si>
  <si>
    <t>251180401429</t>
  </si>
  <si>
    <t>73.7</t>
  </si>
  <si>
    <t>251180401411</t>
  </si>
  <si>
    <t>75.1</t>
  </si>
  <si>
    <t>251180602923</t>
  </si>
  <si>
    <t>67.1</t>
  </si>
  <si>
    <t>251180100522</t>
  </si>
  <si>
    <t>251180202813</t>
  </si>
  <si>
    <t>70</t>
  </si>
  <si>
    <t>清远市清新区水利水电建设管理中心</t>
  </si>
  <si>
    <t>2025001180118</t>
  </si>
  <si>
    <t>251180502719</t>
  </si>
  <si>
    <t>70.3</t>
  </si>
  <si>
    <t>清远市清新区动物疫病预防控制中心</t>
  </si>
  <si>
    <t>2025001180151</t>
  </si>
  <si>
    <t>251180703310</t>
  </si>
  <si>
    <t>78.9</t>
  </si>
  <si>
    <t>251180301810</t>
  </si>
  <si>
    <t>251180103430</t>
  </si>
  <si>
    <t>70.4</t>
  </si>
  <si>
    <t>251180303504</t>
  </si>
  <si>
    <t>71.1</t>
  </si>
  <si>
    <t>251180705927</t>
  </si>
  <si>
    <t>71</t>
  </si>
  <si>
    <t>清远市清新区新闻中心</t>
  </si>
  <si>
    <t>2025001180157</t>
  </si>
  <si>
    <t>251180701114</t>
  </si>
  <si>
    <t>83.3</t>
  </si>
  <si>
    <t>251180403111</t>
  </si>
  <si>
    <t>77.2</t>
  </si>
  <si>
    <t>251180502611</t>
  </si>
  <si>
    <t>75.3</t>
  </si>
  <si>
    <t>251180602204</t>
  </si>
  <si>
    <t>2025001180158</t>
  </si>
  <si>
    <t>251180303930</t>
  </si>
  <si>
    <t>83</t>
  </si>
  <si>
    <t>251180503225</t>
  </si>
  <si>
    <t>71.8</t>
  </si>
  <si>
    <t>251180402202</t>
  </si>
  <si>
    <t>73.1</t>
  </si>
  <si>
    <t>251180602130</t>
  </si>
  <si>
    <t>76.9</t>
  </si>
  <si>
    <t>251180400723</t>
  </si>
  <si>
    <t>76.2</t>
  </si>
  <si>
    <t>清远市清新区农业综合服务中心</t>
  </si>
  <si>
    <t>2025001180166</t>
  </si>
  <si>
    <t>251180403312</t>
  </si>
  <si>
    <t>80.7</t>
  </si>
  <si>
    <t>251180602819</t>
  </si>
  <si>
    <t>73.3</t>
  </si>
  <si>
    <t>251180404702</t>
  </si>
  <si>
    <t>72.9</t>
  </si>
  <si>
    <t>251180704606</t>
  </si>
  <si>
    <t>75.2</t>
  </si>
  <si>
    <t>清远市清新区农产品质量安全监督检测中心</t>
  </si>
  <si>
    <t>2025001180185</t>
  </si>
  <si>
    <t>251180602705</t>
  </si>
  <si>
    <t>79.2</t>
  </si>
  <si>
    <t>251180500330</t>
  </si>
  <si>
    <t>74.7</t>
  </si>
  <si>
    <t>251180300430</t>
  </si>
  <si>
    <t>74.6</t>
  </si>
  <si>
    <t>251180605105</t>
  </si>
  <si>
    <t>74.5</t>
  </si>
  <si>
    <t>251180703708</t>
  </si>
  <si>
    <t>74.2</t>
  </si>
  <si>
    <t>清远市清新区党建事务中心</t>
  </si>
  <si>
    <t>2025001180192</t>
  </si>
  <si>
    <t>251180102503</t>
  </si>
  <si>
    <t>71.7</t>
  </si>
  <si>
    <t>251180503528</t>
  </si>
  <si>
    <t>78.5</t>
  </si>
  <si>
    <t>251180603218</t>
  </si>
  <si>
    <t>72.1</t>
  </si>
  <si>
    <t>251180303022</t>
  </si>
  <si>
    <t>72.2</t>
  </si>
  <si>
    <t>251180200112</t>
  </si>
  <si>
    <t>清远市清新区消费者权益保护委员会（知识产权公共服务中心）</t>
  </si>
  <si>
    <t>2025001180217</t>
  </si>
  <si>
    <t>251180604402</t>
  </si>
  <si>
    <t>72.4</t>
  </si>
  <si>
    <t>251180402301</t>
  </si>
  <si>
    <t>73.4</t>
  </si>
  <si>
    <t>251180200128</t>
  </si>
  <si>
    <t>70.2</t>
  </si>
  <si>
    <t>251180406212</t>
  </si>
  <si>
    <t>67.2</t>
  </si>
  <si>
    <t>清远市清新区浸潭镇中心小学</t>
  </si>
  <si>
    <t>2025001180225</t>
  </si>
  <si>
    <t>251180404305</t>
  </si>
  <si>
    <t>78</t>
  </si>
  <si>
    <t>251180403504</t>
  </si>
  <si>
    <t>251180400704</t>
  </si>
  <si>
    <t>72.5</t>
  </si>
  <si>
    <t>251180404013</t>
  </si>
  <si>
    <t>清远市清新区浸潭镇农林水综合服务中心</t>
  </si>
  <si>
    <t>2025001180300</t>
  </si>
  <si>
    <t>251180502205</t>
  </si>
  <si>
    <t>76</t>
  </si>
  <si>
    <t>251180404625</t>
  </si>
  <si>
    <t>78.4</t>
  </si>
  <si>
    <t>251180703122</t>
  </si>
  <si>
    <t>74.8</t>
  </si>
  <si>
    <t>251180201614</t>
  </si>
  <si>
    <t>73.8</t>
  </si>
  <si>
    <t>251180200323</t>
  </si>
  <si>
    <t>2025001180301</t>
  </si>
  <si>
    <t>251180100925</t>
  </si>
  <si>
    <t>82.6</t>
  </si>
  <si>
    <t>251180701717</t>
  </si>
  <si>
    <t>251180503513</t>
  </si>
  <si>
    <t>66.6</t>
  </si>
  <si>
    <t>251180701311</t>
  </si>
  <si>
    <t>68.8</t>
  </si>
  <si>
    <t>251180301508</t>
  </si>
  <si>
    <t>清远市清新区消防事务中心</t>
  </si>
  <si>
    <t>2025001180303</t>
  </si>
  <si>
    <t>251180602022</t>
  </si>
  <si>
    <t>77.8</t>
  </si>
  <si>
    <t>251180401006</t>
  </si>
  <si>
    <t>76.4</t>
  </si>
  <si>
    <t>251180403926</t>
  </si>
  <si>
    <t>77</t>
  </si>
  <si>
    <t>251180700207</t>
  </si>
  <si>
    <t>251180304416</t>
  </si>
  <si>
    <t>79.6</t>
  </si>
  <si>
    <t>2025001180304</t>
  </si>
  <si>
    <t>251180503624</t>
  </si>
  <si>
    <t>78.2</t>
  </si>
  <si>
    <t>251180202305</t>
  </si>
  <si>
    <t>80.6</t>
  </si>
  <si>
    <t>251180104226</t>
  </si>
  <si>
    <t>83.6</t>
  </si>
  <si>
    <t>251180400512</t>
  </si>
  <si>
    <t>251180605608</t>
  </si>
  <si>
    <t>清远市清新区第三中学</t>
  </si>
  <si>
    <t>2025001180305</t>
  </si>
  <si>
    <t>251180700701</t>
  </si>
  <si>
    <t>81.4</t>
  </si>
  <si>
    <t>251180103701</t>
  </si>
  <si>
    <t>80.2</t>
  </si>
  <si>
    <t>251180505927</t>
  </si>
  <si>
    <t>74</t>
  </si>
  <si>
    <t>251180302113</t>
  </si>
  <si>
    <t>251180405429</t>
  </si>
  <si>
    <t>清远市清新区太平镇中心小学</t>
  </si>
  <si>
    <t>2025001180306</t>
  </si>
  <si>
    <t>251180502914</t>
  </si>
  <si>
    <t>251180403730</t>
  </si>
  <si>
    <t>251180304324</t>
  </si>
  <si>
    <t>251180505525</t>
  </si>
  <si>
    <t>70.6</t>
  </si>
  <si>
    <t>251180605402</t>
  </si>
  <si>
    <t>清远市清新区市域产教联合体服务中心</t>
  </si>
  <si>
    <t>2025001180307</t>
  </si>
  <si>
    <t>251180104211</t>
  </si>
  <si>
    <t>77.6</t>
  </si>
  <si>
    <t>251180101530</t>
  </si>
  <si>
    <t>84.6</t>
  </si>
  <si>
    <t>251180300218</t>
  </si>
  <si>
    <t>74.4</t>
  </si>
  <si>
    <t>251180700708</t>
  </si>
  <si>
    <t>251180701006</t>
  </si>
  <si>
    <t>76.8</t>
  </si>
  <si>
    <t>2025001180308</t>
  </si>
  <si>
    <t>251180601818</t>
  </si>
  <si>
    <t>84.1</t>
  </si>
  <si>
    <t>251180405928</t>
  </si>
  <si>
    <t>251180702711</t>
  </si>
  <si>
    <t>251180200713</t>
  </si>
  <si>
    <t>76.7</t>
  </si>
  <si>
    <t>251180503408</t>
  </si>
  <si>
    <t>75.8</t>
  </si>
  <si>
    <t>清远市清新区龙颈镇党群服务中心（退役军人服务站））</t>
  </si>
  <si>
    <t>2025001180315</t>
  </si>
  <si>
    <t>251180404325</t>
  </si>
  <si>
    <t>74.3</t>
  </si>
  <si>
    <t>251180501413</t>
  </si>
  <si>
    <t>71.3</t>
  </si>
  <si>
    <t>251180505708</t>
  </si>
  <si>
    <t>66.7</t>
  </si>
  <si>
    <t>251180701417</t>
  </si>
  <si>
    <t>69.4</t>
  </si>
  <si>
    <t>251180702928</t>
  </si>
  <si>
    <t>清远市清新区民营经济服务中心</t>
  </si>
  <si>
    <t>2025001180322</t>
  </si>
  <si>
    <t>251180600409</t>
  </si>
  <si>
    <t>251180303909</t>
  </si>
  <si>
    <t>251180302521</t>
  </si>
  <si>
    <t>251180603929</t>
  </si>
  <si>
    <t>251180400505</t>
  </si>
  <si>
    <t>81.1</t>
  </si>
  <si>
    <t>清远市清新区龙颈镇农林水综合服务中心</t>
  </si>
  <si>
    <t>2025003180034</t>
  </si>
  <si>
    <t>251180302117</t>
  </si>
  <si>
    <t>62</t>
  </si>
  <si>
    <t>251180104003</t>
  </si>
  <si>
    <t>60.1</t>
  </si>
  <si>
    <t>清远市清新区龙颈镇卫生院</t>
  </si>
  <si>
    <t>2025001180110</t>
  </si>
  <si>
    <t>251180301111</t>
  </si>
  <si>
    <t>清远市清新区龙颈镇石坎卫生院</t>
  </si>
  <si>
    <t>2025001180113</t>
  </si>
  <si>
    <t>251180505414</t>
  </si>
  <si>
    <t>64.6</t>
  </si>
  <si>
    <t>清远市清新区禾云镇卫生院</t>
  </si>
  <si>
    <t>2025001180121</t>
  </si>
  <si>
    <t>251180400717</t>
  </si>
  <si>
    <t>64.7</t>
  </si>
  <si>
    <t>2025001180125</t>
  </si>
  <si>
    <t>251180502710</t>
  </si>
  <si>
    <t>72.7</t>
  </si>
  <si>
    <t>251180501009</t>
  </si>
  <si>
    <t>251180405322</t>
  </si>
  <si>
    <t>60.5</t>
  </si>
  <si>
    <t>清远市清新区三坑镇卫生院</t>
  </si>
  <si>
    <t>2025001180146</t>
  </si>
  <si>
    <t>251180304002</t>
  </si>
  <si>
    <t>60.4</t>
  </si>
  <si>
    <t>251180102118</t>
  </si>
  <si>
    <t>62.6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</si>
</sst>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"/>
  <sheetViews>
    <sheetView tabSelected="1" workbookViewId="0">
      <selection activeCell="C5" sqref="C5"/>
    </sheetView>
  </sheetViews>
  <sheetFormatPr defaultColWidth="9" defaultRowHeight="13.5"/>
  <cols>
    <col min="1" max="1" width="5.25" style="4" customWidth="1"/>
    <col min="2" max="2" width="21.75" customWidth="1"/>
    <col min="3" max="3" width="10" style="2" customWidth="1"/>
    <col min="4" max="4" width="9.5" style="2" customWidth="1"/>
    <col min="5" max="5" width="7.375" style="5" customWidth="1"/>
    <col min="6" max="6" width="7.5" style="6" customWidth="1"/>
    <col min="7" max="7" width="7.875" style="7" customWidth="1"/>
    <col min="8" max="8" width="7.75" style="4" customWidth="1"/>
    <col min="9" max="10" width="9" style="4"/>
  </cols>
  <sheetData>
    <row r="1" spans="1:11">
      <c r="A1" s="8" t="s">
        <v>0</v>
      </c>
      <c r="B1" s="8"/>
      <c r="E1" s="2"/>
      <c r="F1" s="5"/>
      <c r="G1" s="6"/>
      <c r="H1" s="7"/>
      <c r="K1" s="4"/>
    </row>
    <row r="2" s="1" customFormat="1" ht="64" customHeight="1" spans="1:11">
      <c r="A2" s="9" t="s">
        <v>1</v>
      </c>
      <c r="B2" s="9"/>
      <c r="C2" s="9"/>
      <c r="D2" s="9"/>
      <c r="E2" s="9"/>
      <c r="F2" s="10"/>
      <c r="G2" s="10"/>
      <c r="H2" s="9"/>
      <c r="I2" s="9"/>
      <c r="J2" s="9"/>
      <c r="K2" s="19"/>
    </row>
    <row r="3" s="1" customFormat="1" ht="56.25" spans="1:10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30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7">
        <v>82.7</v>
      </c>
      <c r="G4" s="18">
        <f t="shared" ref="G4:G33" si="0">E4*0.5+F4*0.5</f>
        <v>75.55</v>
      </c>
      <c r="H4" s="15">
        <f>SUMPRODUCT(($C$4:$C$200=$C4)*($G4&lt;$G$4:$G$200))+1</f>
        <v>1</v>
      </c>
      <c r="I4" s="15" t="s">
        <v>16</v>
      </c>
      <c r="J4" s="15"/>
    </row>
    <row r="5" s="2" customFormat="1" ht="30" customHeight="1" spans="1:10">
      <c r="A5" s="15">
        <v>2</v>
      </c>
      <c r="B5" s="16" t="s">
        <v>12</v>
      </c>
      <c r="C5" s="16" t="s">
        <v>13</v>
      </c>
      <c r="D5" s="16" t="s">
        <v>17</v>
      </c>
      <c r="E5" s="16" t="s">
        <v>18</v>
      </c>
      <c r="F5" s="17">
        <v>78.4</v>
      </c>
      <c r="G5" s="18">
        <f t="shared" si="0"/>
        <v>73.85</v>
      </c>
      <c r="H5" s="15">
        <f>SUMPRODUCT(($C$4:$C$200=$C5)*($G5&lt;$G$4:$G$200))+1</f>
        <v>2</v>
      </c>
      <c r="I5" s="15" t="s">
        <v>16</v>
      </c>
      <c r="J5" s="15"/>
    </row>
    <row r="6" s="2" customFormat="1" ht="30" customHeight="1" spans="1:10">
      <c r="A6" s="15">
        <v>3</v>
      </c>
      <c r="B6" s="16" t="s">
        <v>12</v>
      </c>
      <c r="C6" s="16" t="s">
        <v>13</v>
      </c>
      <c r="D6" s="16" t="s">
        <v>19</v>
      </c>
      <c r="E6" s="16" t="s">
        <v>20</v>
      </c>
      <c r="F6" s="17">
        <v>80</v>
      </c>
      <c r="G6" s="18">
        <f t="shared" si="0"/>
        <v>72.7</v>
      </c>
      <c r="H6" s="15">
        <f>SUMPRODUCT(($C$4:$C$200=$C6)*($G6&lt;$G$4:$G$200))+1</f>
        <v>3</v>
      </c>
      <c r="I6" s="15"/>
      <c r="J6" s="15"/>
    </row>
    <row r="7" s="2" customFormat="1" ht="30" customHeight="1" spans="1:10">
      <c r="A7" s="15">
        <v>4</v>
      </c>
      <c r="B7" s="16" t="s">
        <v>12</v>
      </c>
      <c r="C7" s="16" t="s">
        <v>13</v>
      </c>
      <c r="D7" s="16" t="s">
        <v>21</v>
      </c>
      <c r="E7" s="16" t="s">
        <v>22</v>
      </c>
      <c r="F7" s="17">
        <v>74.5</v>
      </c>
      <c r="G7" s="18">
        <f t="shared" si="0"/>
        <v>70.95</v>
      </c>
      <c r="H7" s="15">
        <f>SUMPRODUCT(($C$4:$C$200=$C7)*($G7&lt;$G$4:$G$200))+1</f>
        <v>4</v>
      </c>
      <c r="I7" s="15"/>
      <c r="J7" s="15"/>
    </row>
    <row r="8" s="2" customFormat="1" ht="30" customHeight="1" spans="1:10">
      <c r="A8" s="15">
        <v>5</v>
      </c>
      <c r="B8" s="16" t="s">
        <v>12</v>
      </c>
      <c r="C8" s="16" t="s">
        <v>13</v>
      </c>
      <c r="D8" s="16" t="s">
        <v>23</v>
      </c>
      <c r="E8" s="16" t="s">
        <v>15</v>
      </c>
      <c r="F8" s="17">
        <v>71.8</v>
      </c>
      <c r="G8" s="18">
        <f t="shared" si="0"/>
        <v>70.1</v>
      </c>
      <c r="H8" s="15">
        <f>SUMPRODUCT(($C$4:$C$200=$C8)*($G8&lt;$G$4:$G$200))+1</f>
        <v>5</v>
      </c>
      <c r="I8" s="15"/>
      <c r="J8" s="15"/>
    </row>
    <row r="9" s="2" customFormat="1" ht="30" customHeight="1" spans="1:10">
      <c r="A9" s="15">
        <v>6</v>
      </c>
      <c r="B9" s="16" t="s">
        <v>12</v>
      </c>
      <c r="C9" s="16" t="s">
        <v>13</v>
      </c>
      <c r="D9" s="16" t="s">
        <v>24</v>
      </c>
      <c r="E9" s="16" t="s">
        <v>25</v>
      </c>
      <c r="F9" s="17">
        <v>71.5</v>
      </c>
      <c r="G9" s="18">
        <f t="shared" si="0"/>
        <v>68.2</v>
      </c>
      <c r="H9" s="15">
        <f>SUMPRODUCT(($C$4:$C$200=$C9)*($G9&lt;$G$4:$G$200))+1</f>
        <v>6</v>
      </c>
      <c r="I9" s="15"/>
      <c r="J9" s="15"/>
    </row>
    <row r="10" s="2" customFormat="1" ht="30" customHeight="1" spans="1:10">
      <c r="A10" s="15">
        <v>7</v>
      </c>
      <c r="B10" s="16" t="s">
        <v>12</v>
      </c>
      <c r="C10" s="16" t="s">
        <v>13</v>
      </c>
      <c r="D10" s="16" t="s">
        <v>26</v>
      </c>
      <c r="E10" s="16" t="s">
        <v>27</v>
      </c>
      <c r="F10" s="17">
        <v>64.4</v>
      </c>
      <c r="G10" s="18">
        <f t="shared" si="0"/>
        <v>67.45</v>
      </c>
      <c r="H10" s="15">
        <f>SUMPRODUCT(($C$4:$C$200=$C10)*($G10&lt;$G$4:$G$200))+1</f>
        <v>7</v>
      </c>
      <c r="I10" s="15"/>
      <c r="J10" s="15"/>
    </row>
    <row r="11" s="2" customFormat="1" ht="30" customHeight="1" spans="1:10">
      <c r="A11" s="15">
        <v>8</v>
      </c>
      <c r="B11" s="16" t="s">
        <v>12</v>
      </c>
      <c r="C11" s="16" t="s">
        <v>13</v>
      </c>
      <c r="D11" s="16" t="s">
        <v>28</v>
      </c>
      <c r="E11" s="16" t="s">
        <v>29</v>
      </c>
      <c r="F11" s="17">
        <v>66.5</v>
      </c>
      <c r="G11" s="18">
        <f t="shared" si="0"/>
        <v>65.3</v>
      </c>
      <c r="H11" s="15">
        <f>SUMPRODUCT(($C$4:$C$200=$C11)*($G11&lt;$G$4:$G$200))+1</f>
        <v>8</v>
      </c>
      <c r="I11" s="15"/>
      <c r="J11" s="15"/>
    </row>
    <row r="12" s="2" customFormat="1" ht="30" customHeight="1" spans="1:10">
      <c r="A12" s="15">
        <v>9</v>
      </c>
      <c r="B12" s="16" t="s">
        <v>12</v>
      </c>
      <c r="C12" s="16" t="s">
        <v>13</v>
      </c>
      <c r="D12" s="16" t="s">
        <v>30</v>
      </c>
      <c r="E12" s="16" t="s">
        <v>22</v>
      </c>
      <c r="F12" s="17"/>
      <c r="G12" s="18"/>
      <c r="H12" s="15">
        <f>SUMPRODUCT(($C$4:$C$200=$C12)*($G12&lt;$G$4:$G$200))+1</f>
        <v>9</v>
      </c>
      <c r="I12" s="15"/>
      <c r="J12" s="15" t="s">
        <v>31</v>
      </c>
    </row>
    <row r="13" s="2" customFormat="1" ht="30" customHeight="1" spans="1:10">
      <c r="A13" s="15">
        <v>10</v>
      </c>
      <c r="B13" s="16" t="s">
        <v>32</v>
      </c>
      <c r="C13" s="16" t="s">
        <v>33</v>
      </c>
      <c r="D13" s="16" t="s">
        <v>34</v>
      </c>
      <c r="E13" s="16" t="s">
        <v>35</v>
      </c>
      <c r="F13" s="17">
        <v>76.2</v>
      </c>
      <c r="G13" s="18">
        <f t="shared" si="0"/>
        <v>73.85</v>
      </c>
      <c r="H13" s="15">
        <f>SUMPRODUCT(($C$4:$C$200=$C13)*($G13&lt;$G$4:$G$200))+1</f>
        <v>1</v>
      </c>
      <c r="I13" s="15" t="s">
        <v>16</v>
      </c>
      <c r="J13" s="15"/>
    </row>
    <row r="14" s="2" customFormat="1" ht="30" customHeight="1" spans="1:10">
      <c r="A14" s="15">
        <v>11</v>
      </c>
      <c r="B14" s="16" t="s">
        <v>32</v>
      </c>
      <c r="C14" s="16" t="s">
        <v>33</v>
      </c>
      <c r="D14" s="16" t="s">
        <v>36</v>
      </c>
      <c r="E14" s="16" t="s">
        <v>37</v>
      </c>
      <c r="F14" s="17">
        <v>70.4</v>
      </c>
      <c r="G14" s="18">
        <f t="shared" si="0"/>
        <v>71.5</v>
      </c>
      <c r="H14" s="15">
        <f>SUMPRODUCT(($C$4:$C$200=$C14)*($G14&lt;$G$4:$G$200))+1</f>
        <v>2</v>
      </c>
      <c r="I14" s="15"/>
      <c r="J14" s="15"/>
    </row>
    <row r="15" s="2" customFormat="1" ht="30" customHeight="1" spans="1:10">
      <c r="A15" s="15">
        <v>12</v>
      </c>
      <c r="B15" s="16" t="s">
        <v>32</v>
      </c>
      <c r="C15" s="16" t="s">
        <v>33</v>
      </c>
      <c r="D15" s="16" t="s">
        <v>38</v>
      </c>
      <c r="E15" s="16" t="s">
        <v>39</v>
      </c>
      <c r="F15" s="17">
        <v>68.3</v>
      </c>
      <c r="G15" s="18">
        <f t="shared" si="0"/>
        <v>70.9</v>
      </c>
      <c r="H15" s="15">
        <f>SUMPRODUCT(($C$4:$C$200=$C15)*($G15&lt;$G$4:$G$200))+1</f>
        <v>3</v>
      </c>
      <c r="I15" s="15"/>
      <c r="J15" s="15"/>
    </row>
    <row r="16" s="2" customFormat="1" ht="30" customHeight="1" spans="1:10">
      <c r="A16" s="15">
        <v>13</v>
      </c>
      <c r="B16" s="16" t="s">
        <v>32</v>
      </c>
      <c r="C16" s="16" t="s">
        <v>33</v>
      </c>
      <c r="D16" s="16" t="s">
        <v>40</v>
      </c>
      <c r="E16" s="16" t="s">
        <v>41</v>
      </c>
      <c r="F16" s="17">
        <v>71.1</v>
      </c>
      <c r="G16" s="18">
        <f t="shared" si="0"/>
        <v>70.9</v>
      </c>
      <c r="H16" s="15">
        <f>SUMPRODUCT(($C$4:$C$200=$C16)*($G16&lt;$G$4:$G$200))+1</f>
        <v>3</v>
      </c>
      <c r="I16" s="15"/>
      <c r="J16" s="15"/>
    </row>
    <row r="17" s="2" customFormat="1" ht="30" customHeight="1" spans="1:10">
      <c r="A17" s="15">
        <v>14</v>
      </c>
      <c r="B17" s="16" t="s">
        <v>32</v>
      </c>
      <c r="C17" s="16" t="s">
        <v>33</v>
      </c>
      <c r="D17" s="16" t="s">
        <v>42</v>
      </c>
      <c r="E17" s="16" t="s">
        <v>43</v>
      </c>
      <c r="F17" s="17"/>
      <c r="G17" s="18"/>
      <c r="H17" s="15">
        <f>SUMPRODUCT(($C$4:$C$200=$C17)*($G17&lt;$G$4:$G$200))+1</f>
        <v>5</v>
      </c>
      <c r="I17" s="15"/>
      <c r="J17" s="15" t="s">
        <v>31</v>
      </c>
    </row>
    <row r="18" s="2" customFormat="1" ht="30" customHeight="1" spans="1:10">
      <c r="A18" s="15">
        <v>15</v>
      </c>
      <c r="B18" s="16" t="s">
        <v>44</v>
      </c>
      <c r="C18" s="16" t="s">
        <v>45</v>
      </c>
      <c r="D18" s="16" t="s">
        <v>46</v>
      </c>
      <c r="E18" s="16" t="s">
        <v>47</v>
      </c>
      <c r="F18" s="17">
        <v>80.1</v>
      </c>
      <c r="G18" s="18">
        <f t="shared" si="0"/>
        <v>72.65</v>
      </c>
      <c r="H18" s="15">
        <f>SUMPRODUCT(($C$4:$C$200=$C18)*($G18&lt;$G$4:$G$200))+1</f>
        <v>1</v>
      </c>
      <c r="I18" s="15" t="s">
        <v>16</v>
      </c>
      <c r="J18" s="15"/>
    </row>
    <row r="19" s="2" customFormat="1" ht="30" customHeight="1" spans="1:10">
      <c r="A19" s="15">
        <v>16</v>
      </c>
      <c r="B19" s="16" t="s">
        <v>44</v>
      </c>
      <c r="C19" s="16" t="s">
        <v>45</v>
      </c>
      <c r="D19" s="16" t="s">
        <v>48</v>
      </c>
      <c r="E19" s="16" t="s">
        <v>49</v>
      </c>
      <c r="F19" s="17">
        <v>76.6</v>
      </c>
      <c r="G19" s="18">
        <f t="shared" si="0"/>
        <v>71.55</v>
      </c>
      <c r="H19" s="15">
        <f>SUMPRODUCT(($C$4:$C$200=$C19)*($G19&lt;$G$4:$G$200))+1</f>
        <v>2</v>
      </c>
      <c r="I19" s="15"/>
      <c r="J19" s="15"/>
    </row>
    <row r="20" s="2" customFormat="1" ht="30" customHeight="1" spans="1:10">
      <c r="A20" s="15">
        <v>17</v>
      </c>
      <c r="B20" s="16" t="s">
        <v>44</v>
      </c>
      <c r="C20" s="16" t="s">
        <v>45</v>
      </c>
      <c r="D20" s="16" t="s">
        <v>50</v>
      </c>
      <c r="E20" s="16" t="s">
        <v>51</v>
      </c>
      <c r="F20" s="17">
        <v>75.5</v>
      </c>
      <c r="G20" s="18">
        <f t="shared" si="0"/>
        <v>70.8</v>
      </c>
      <c r="H20" s="15">
        <f>SUMPRODUCT(($C$4:$C$200=$C20)*($G20&lt;$G$4:$G$200))+1</f>
        <v>3</v>
      </c>
      <c r="I20" s="15"/>
      <c r="J20" s="15"/>
    </row>
    <row r="21" s="2" customFormat="1" ht="30" customHeight="1" spans="1:10">
      <c r="A21" s="15">
        <v>18</v>
      </c>
      <c r="B21" s="16" t="s">
        <v>44</v>
      </c>
      <c r="C21" s="16" t="s">
        <v>45</v>
      </c>
      <c r="D21" s="16" t="s">
        <v>52</v>
      </c>
      <c r="E21" s="16" t="s">
        <v>53</v>
      </c>
      <c r="F21" s="17">
        <v>72.9</v>
      </c>
      <c r="G21" s="18">
        <f t="shared" si="0"/>
        <v>67.8</v>
      </c>
      <c r="H21" s="15">
        <f>SUMPRODUCT(($C$4:$C$200=$C21)*($G21&lt;$G$4:$G$200))+1</f>
        <v>4</v>
      </c>
      <c r="I21" s="15"/>
      <c r="J21" s="15"/>
    </row>
    <row r="22" s="2" customFormat="1" ht="30" customHeight="1" spans="1:10">
      <c r="A22" s="15">
        <v>19</v>
      </c>
      <c r="B22" s="16" t="s">
        <v>44</v>
      </c>
      <c r="C22" s="16" t="s">
        <v>45</v>
      </c>
      <c r="D22" s="16" t="s">
        <v>54</v>
      </c>
      <c r="E22" s="16" t="s">
        <v>55</v>
      </c>
      <c r="F22" s="17">
        <v>68.7</v>
      </c>
      <c r="G22" s="18">
        <f t="shared" si="0"/>
        <v>67.15</v>
      </c>
      <c r="H22" s="15">
        <f>SUMPRODUCT(($C$4:$C$200=$C22)*($G22&lt;$G$4:$G$200))+1</f>
        <v>5</v>
      </c>
      <c r="I22" s="15"/>
      <c r="J22" s="15"/>
    </row>
    <row r="23" s="2" customFormat="1" ht="30" customHeight="1" spans="1:10">
      <c r="A23" s="15">
        <v>20</v>
      </c>
      <c r="B23" s="16" t="s">
        <v>56</v>
      </c>
      <c r="C23" s="16" t="s">
        <v>57</v>
      </c>
      <c r="D23" s="16" t="s">
        <v>58</v>
      </c>
      <c r="E23" s="16" t="s">
        <v>59</v>
      </c>
      <c r="F23" s="17">
        <v>77.7</v>
      </c>
      <c r="G23" s="18">
        <f t="shared" si="0"/>
        <v>74.65</v>
      </c>
      <c r="H23" s="15">
        <f>SUMPRODUCT(($C$4:$C$200=$C23)*($G23&lt;$G$4:$G$200))+1</f>
        <v>1</v>
      </c>
      <c r="I23" s="15" t="s">
        <v>16</v>
      </c>
      <c r="J23" s="15"/>
    </row>
    <row r="24" s="2" customFormat="1" ht="30" customHeight="1" spans="1:10">
      <c r="A24" s="15">
        <v>21</v>
      </c>
      <c r="B24" s="16" t="s">
        <v>56</v>
      </c>
      <c r="C24" s="16" t="s">
        <v>57</v>
      </c>
      <c r="D24" s="16" t="s">
        <v>60</v>
      </c>
      <c r="E24" s="16" t="s">
        <v>61</v>
      </c>
      <c r="F24" s="17">
        <v>79.6</v>
      </c>
      <c r="G24" s="18">
        <f t="shared" si="0"/>
        <v>73.45</v>
      </c>
      <c r="H24" s="15">
        <f>SUMPRODUCT(($C$4:$C$200=$C24)*($G24&lt;$G$4:$G$200))+1</f>
        <v>2</v>
      </c>
      <c r="I24" s="15"/>
      <c r="J24" s="15"/>
    </row>
    <row r="25" s="2" customFormat="1" ht="30" customHeight="1" spans="1:10">
      <c r="A25" s="15">
        <v>22</v>
      </c>
      <c r="B25" s="16" t="s">
        <v>56</v>
      </c>
      <c r="C25" s="16" t="s">
        <v>57</v>
      </c>
      <c r="D25" s="16" t="s">
        <v>62</v>
      </c>
      <c r="E25" s="16" t="s">
        <v>15</v>
      </c>
      <c r="F25" s="17">
        <v>75.4</v>
      </c>
      <c r="G25" s="18">
        <f t="shared" si="0"/>
        <v>71.9</v>
      </c>
      <c r="H25" s="15">
        <f>SUMPRODUCT(($C$4:$C$200=$C25)*($G25&lt;$G$4:$G$200))+1</f>
        <v>3</v>
      </c>
      <c r="I25" s="15"/>
      <c r="J25" s="15"/>
    </row>
    <row r="26" s="2" customFormat="1" ht="30" customHeight="1" spans="1:10">
      <c r="A26" s="15">
        <v>23</v>
      </c>
      <c r="B26" s="16" t="s">
        <v>56</v>
      </c>
      <c r="C26" s="16" t="s">
        <v>57</v>
      </c>
      <c r="D26" s="16" t="s">
        <v>63</v>
      </c>
      <c r="E26" s="16" t="s">
        <v>64</v>
      </c>
      <c r="F26" s="17">
        <v>75.3</v>
      </c>
      <c r="G26" s="18">
        <f t="shared" si="0"/>
        <v>71.65</v>
      </c>
      <c r="H26" s="15">
        <f>SUMPRODUCT(($C$4:$C$200=$C26)*($G26&lt;$G$4:$G$200))+1</f>
        <v>4</v>
      </c>
      <c r="I26" s="15"/>
      <c r="J26" s="15"/>
    </row>
    <row r="27" s="2" customFormat="1" ht="30" customHeight="1" spans="1:10">
      <c r="A27" s="15">
        <v>24</v>
      </c>
      <c r="B27" s="16" t="s">
        <v>56</v>
      </c>
      <c r="C27" s="16" t="s">
        <v>57</v>
      </c>
      <c r="D27" s="16" t="s">
        <v>65</v>
      </c>
      <c r="E27" s="16" t="s">
        <v>66</v>
      </c>
      <c r="F27" s="17">
        <v>72.2</v>
      </c>
      <c r="G27" s="18">
        <f t="shared" si="0"/>
        <v>71.5</v>
      </c>
      <c r="H27" s="15">
        <f>SUMPRODUCT(($C$4:$C$200=$C27)*($G27&lt;$G$4:$G$200))+1</f>
        <v>5</v>
      </c>
      <c r="I27" s="15"/>
      <c r="J27" s="15"/>
    </row>
    <row r="28" s="2" customFormat="1" ht="30" customHeight="1" spans="1:10">
      <c r="A28" s="15">
        <v>25</v>
      </c>
      <c r="B28" s="16" t="s">
        <v>56</v>
      </c>
      <c r="C28" s="16" t="s">
        <v>67</v>
      </c>
      <c r="D28" s="16" t="s">
        <v>68</v>
      </c>
      <c r="E28" s="16" t="s">
        <v>69</v>
      </c>
      <c r="F28" s="17">
        <v>78.3</v>
      </c>
      <c r="G28" s="18">
        <f t="shared" si="0"/>
        <v>76</v>
      </c>
      <c r="H28" s="15">
        <f>SUMPRODUCT(($C$4:$C$200=$C28)*($G28&lt;$G$4:$G$200))+1</f>
        <v>1</v>
      </c>
      <c r="I28" s="15" t="s">
        <v>16</v>
      </c>
      <c r="J28" s="15"/>
    </row>
    <row r="29" s="2" customFormat="1" ht="30" customHeight="1" spans="1:10">
      <c r="A29" s="15">
        <v>26</v>
      </c>
      <c r="B29" s="16" t="s">
        <v>56</v>
      </c>
      <c r="C29" s="16" t="s">
        <v>67</v>
      </c>
      <c r="D29" s="16" t="s">
        <v>70</v>
      </c>
      <c r="E29" s="16" t="s">
        <v>71</v>
      </c>
      <c r="F29" s="17">
        <v>73.3</v>
      </c>
      <c r="G29" s="18">
        <f t="shared" si="0"/>
        <v>74.2</v>
      </c>
      <c r="H29" s="15">
        <f>SUMPRODUCT(($C$4:$C$200=$C29)*($G29&lt;$G$4:$G$200))+1</f>
        <v>2</v>
      </c>
      <c r="I29" s="15"/>
      <c r="J29" s="15"/>
    </row>
    <row r="30" s="2" customFormat="1" ht="30" customHeight="1" spans="1:10">
      <c r="A30" s="15">
        <v>27</v>
      </c>
      <c r="B30" s="16" t="s">
        <v>56</v>
      </c>
      <c r="C30" s="16" t="s">
        <v>67</v>
      </c>
      <c r="D30" s="16" t="s">
        <v>72</v>
      </c>
      <c r="E30" s="16" t="s">
        <v>73</v>
      </c>
      <c r="F30" s="17">
        <v>65.5</v>
      </c>
      <c r="G30" s="18">
        <f t="shared" si="0"/>
        <v>66.3</v>
      </c>
      <c r="H30" s="15">
        <f>SUMPRODUCT(($C$4:$C$200=$C30)*($G30&lt;$G$4:$G$200))+1</f>
        <v>3</v>
      </c>
      <c r="I30" s="15"/>
      <c r="J30" s="15"/>
    </row>
    <row r="31" s="2" customFormat="1" ht="30" customHeight="1" spans="1:10">
      <c r="A31" s="15">
        <v>28</v>
      </c>
      <c r="B31" s="16" t="s">
        <v>56</v>
      </c>
      <c r="C31" s="16" t="s">
        <v>67</v>
      </c>
      <c r="D31" s="16" t="s">
        <v>74</v>
      </c>
      <c r="E31" s="16" t="s">
        <v>15</v>
      </c>
      <c r="F31" s="17">
        <v>62.9</v>
      </c>
      <c r="G31" s="18">
        <f t="shared" si="0"/>
        <v>65.65</v>
      </c>
      <c r="H31" s="15">
        <f>SUMPRODUCT(($C$4:$C$200=$C31)*($G31&lt;$G$4:$G$200))+1</f>
        <v>4</v>
      </c>
      <c r="I31" s="15"/>
      <c r="J31" s="15"/>
    </row>
    <row r="32" s="2" customFormat="1" ht="30" customHeight="1" spans="1:10">
      <c r="A32" s="15">
        <v>29</v>
      </c>
      <c r="B32" s="16" t="s">
        <v>56</v>
      </c>
      <c r="C32" s="16" t="s">
        <v>67</v>
      </c>
      <c r="D32" s="16" t="s">
        <v>75</v>
      </c>
      <c r="E32" s="16" t="s">
        <v>76</v>
      </c>
      <c r="F32" s="17"/>
      <c r="G32" s="18"/>
      <c r="H32" s="15">
        <f>SUMPRODUCT(($C$4:$C$200=$C32)*($G32&lt;$G$4:$G$200))+1</f>
        <v>5</v>
      </c>
      <c r="I32" s="15"/>
      <c r="J32" s="15" t="s">
        <v>31</v>
      </c>
    </row>
    <row r="33" s="2" customFormat="1" ht="30" customHeight="1" spans="1:10">
      <c r="A33" s="15">
        <v>30</v>
      </c>
      <c r="B33" s="16" t="s">
        <v>77</v>
      </c>
      <c r="C33" s="16" t="s">
        <v>78</v>
      </c>
      <c r="D33" s="16" t="s">
        <v>79</v>
      </c>
      <c r="E33" s="16" t="s">
        <v>80</v>
      </c>
      <c r="F33" s="17">
        <v>69.6</v>
      </c>
      <c r="G33" s="18">
        <f t="shared" si="0"/>
        <v>69.95</v>
      </c>
      <c r="H33" s="15">
        <f>SUMPRODUCT(($C$4:$C$200=$C33)*($G33&lt;$G$4:$G$200))+1</f>
        <v>1</v>
      </c>
      <c r="I33" s="15" t="s">
        <v>16</v>
      </c>
      <c r="J33" s="15"/>
    </row>
    <row r="34" s="2" customFormat="1" ht="30" customHeight="1" spans="1:10">
      <c r="A34" s="15">
        <v>31</v>
      </c>
      <c r="B34" s="16" t="s">
        <v>81</v>
      </c>
      <c r="C34" s="16" t="s">
        <v>82</v>
      </c>
      <c r="D34" s="16" t="s">
        <v>83</v>
      </c>
      <c r="E34" s="16" t="s">
        <v>84</v>
      </c>
      <c r="F34" s="17">
        <v>82.4</v>
      </c>
      <c r="G34" s="18">
        <f t="shared" ref="G34:G97" si="1">E34*0.5+F34*0.5</f>
        <v>80.65</v>
      </c>
      <c r="H34" s="15">
        <f>SUMPRODUCT(($C$4:$C$200=$C34)*($G34&lt;$G$4:$G$200))+1</f>
        <v>1</v>
      </c>
      <c r="I34" s="15" t="s">
        <v>16</v>
      </c>
      <c r="J34" s="15"/>
    </row>
    <row r="35" s="2" customFormat="1" ht="30" customHeight="1" spans="1:10">
      <c r="A35" s="15">
        <v>32</v>
      </c>
      <c r="B35" s="16" t="s">
        <v>81</v>
      </c>
      <c r="C35" s="16" t="s">
        <v>82</v>
      </c>
      <c r="D35" s="16" t="s">
        <v>85</v>
      </c>
      <c r="E35" s="16" t="s">
        <v>84</v>
      </c>
      <c r="F35" s="17">
        <v>79</v>
      </c>
      <c r="G35" s="18">
        <f t="shared" si="1"/>
        <v>78.95</v>
      </c>
      <c r="H35" s="15">
        <f>SUMPRODUCT(($C$4:$C$200=$C35)*($G35&lt;$G$4:$G$200))+1</f>
        <v>2</v>
      </c>
      <c r="I35" s="15"/>
      <c r="J35" s="15"/>
    </row>
    <row r="36" s="2" customFormat="1" ht="30" customHeight="1" spans="1:10">
      <c r="A36" s="15">
        <v>33</v>
      </c>
      <c r="B36" s="16" t="s">
        <v>81</v>
      </c>
      <c r="C36" s="16" t="s">
        <v>82</v>
      </c>
      <c r="D36" s="16" t="s">
        <v>86</v>
      </c>
      <c r="E36" s="16" t="s">
        <v>87</v>
      </c>
      <c r="F36" s="17">
        <v>78.7</v>
      </c>
      <c r="G36" s="18">
        <f t="shared" si="1"/>
        <v>74.55</v>
      </c>
      <c r="H36" s="15">
        <f>SUMPRODUCT(($C$4:$C$200=$C36)*($G36&lt;$G$4:$G$200))+1</f>
        <v>3</v>
      </c>
      <c r="I36" s="15"/>
      <c r="J36" s="15"/>
    </row>
    <row r="37" s="2" customFormat="1" ht="30" customHeight="1" spans="1:10">
      <c r="A37" s="15">
        <v>34</v>
      </c>
      <c r="B37" s="16" t="s">
        <v>81</v>
      </c>
      <c r="C37" s="16" t="s">
        <v>82</v>
      </c>
      <c r="D37" s="16" t="s">
        <v>88</v>
      </c>
      <c r="E37" s="16" t="s">
        <v>89</v>
      </c>
      <c r="F37" s="17">
        <v>69.4</v>
      </c>
      <c r="G37" s="18">
        <f t="shared" si="1"/>
        <v>70.25</v>
      </c>
      <c r="H37" s="15">
        <f>SUMPRODUCT(($C$4:$C$200=$C37)*($G37&lt;$G$4:$G$200))+1</f>
        <v>4</v>
      </c>
      <c r="I37" s="15"/>
      <c r="J37" s="15"/>
    </row>
    <row r="38" s="2" customFormat="1" ht="30" customHeight="1" spans="1:10">
      <c r="A38" s="15">
        <v>35</v>
      </c>
      <c r="B38" s="16" t="s">
        <v>81</v>
      </c>
      <c r="C38" s="16" t="s">
        <v>82</v>
      </c>
      <c r="D38" s="16" t="s">
        <v>90</v>
      </c>
      <c r="E38" s="16" t="s">
        <v>91</v>
      </c>
      <c r="F38" s="17">
        <v>68.9</v>
      </c>
      <c r="G38" s="18">
        <f t="shared" si="1"/>
        <v>69.95</v>
      </c>
      <c r="H38" s="15">
        <f>SUMPRODUCT(($C$4:$C$200=$C38)*($G38&lt;$G$4:$G$200))+1</f>
        <v>5</v>
      </c>
      <c r="I38" s="15"/>
      <c r="J38" s="15"/>
    </row>
    <row r="39" s="2" customFormat="1" ht="30" customHeight="1" spans="1:10">
      <c r="A39" s="15">
        <v>36</v>
      </c>
      <c r="B39" s="16" t="s">
        <v>92</v>
      </c>
      <c r="C39" s="16" t="s">
        <v>93</v>
      </c>
      <c r="D39" s="16" t="s">
        <v>94</v>
      </c>
      <c r="E39" s="16" t="s">
        <v>95</v>
      </c>
      <c r="F39" s="17">
        <v>72.2</v>
      </c>
      <c r="G39" s="18">
        <f t="shared" si="1"/>
        <v>77.75</v>
      </c>
      <c r="H39" s="15">
        <f t="shared" ref="H37:H102" si="2">SUMPRODUCT(($C$4:$C$200=$C39)*($G39&lt;$G$4:$G$200))+1</f>
        <v>1</v>
      </c>
      <c r="I39" s="15" t="s">
        <v>16</v>
      </c>
      <c r="J39" s="15"/>
    </row>
    <row r="40" s="2" customFormat="1" ht="30" customHeight="1" spans="1:10">
      <c r="A40" s="15">
        <v>37</v>
      </c>
      <c r="B40" s="16" t="s">
        <v>92</v>
      </c>
      <c r="C40" s="16" t="s">
        <v>93</v>
      </c>
      <c r="D40" s="16" t="s">
        <v>96</v>
      </c>
      <c r="E40" s="16" t="s">
        <v>97</v>
      </c>
      <c r="F40" s="17">
        <v>75.1</v>
      </c>
      <c r="G40" s="18">
        <f t="shared" si="1"/>
        <v>76.15</v>
      </c>
      <c r="H40" s="15">
        <f t="shared" si="2"/>
        <v>2</v>
      </c>
      <c r="I40" s="15"/>
      <c r="J40" s="15"/>
    </row>
    <row r="41" s="2" customFormat="1" ht="30" customHeight="1" spans="1:10">
      <c r="A41" s="15">
        <v>38</v>
      </c>
      <c r="B41" s="16" t="s">
        <v>92</v>
      </c>
      <c r="C41" s="16" t="s">
        <v>93</v>
      </c>
      <c r="D41" s="16" t="s">
        <v>98</v>
      </c>
      <c r="E41" s="16" t="s">
        <v>99</v>
      </c>
      <c r="F41" s="17">
        <v>74.4</v>
      </c>
      <c r="G41" s="18">
        <f t="shared" si="1"/>
        <v>74.85</v>
      </c>
      <c r="H41" s="15">
        <f t="shared" si="2"/>
        <v>3</v>
      </c>
      <c r="I41" s="15"/>
      <c r="J41" s="15"/>
    </row>
    <row r="42" s="2" customFormat="1" ht="30" customHeight="1" spans="1:10">
      <c r="A42" s="15">
        <v>39</v>
      </c>
      <c r="B42" s="16" t="s">
        <v>92</v>
      </c>
      <c r="C42" s="16" t="s">
        <v>93</v>
      </c>
      <c r="D42" s="16" t="s">
        <v>100</v>
      </c>
      <c r="E42" s="16" t="s">
        <v>43</v>
      </c>
      <c r="F42" s="17">
        <v>73.4</v>
      </c>
      <c r="G42" s="18">
        <f t="shared" si="1"/>
        <v>73.2</v>
      </c>
      <c r="H42" s="15">
        <f t="shared" si="2"/>
        <v>4</v>
      </c>
      <c r="I42" s="15"/>
      <c r="J42" s="15"/>
    </row>
    <row r="43" s="2" customFormat="1" ht="30" customHeight="1" spans="1:10">
      <c r="A43" s="15">
        <v>40</v>
      </c>
      <c r="B43" s="16" t="s">
        <v>92</v>
      </c>
      <c r="C43" s="16" t="s">
        <v>101</v>
      </c>
      <c r="D43" s="16" t="s">
        <v>102</v>
      </c>
      <c r="E43" s="16" t="s">
        <v>103</v>
      </c>
      <c r="F43" s="17">
        <v>81.7</v>
      </c>
      <c r="G43" s="18">
        <f t="shared" si="1"/>
        <v>82.35</v>
      </c>
      <c r="H43" s="15">
        <f t="shared" si="2"/>
        <v>1</v>
      </c>
      <c r="I43" s="15" t="s">
        <v>16</v>
      </c>
      <c r="J43" s="15"/>
    </row>
    <row r="44" s="2" customFormat="1" ht="30" customHeight="1" spans="1:10">
      <c r="A44" s="15">
        <v>41</v>
      </c>
      <c r="B44" s="16" t="s">
        <v>92</v>
      </c>
      <c r="C44" s="16" t="s">
        <v>101</v>
      </c>
      <c r="D44" s="16" t="s">
        <v>104</v>
      </c>
      <c r="E44" s="16" t="s">
        <v>105</v>
      </c>
      <c r="F44" s="17">
        <v>78.6</v>
      </c>
      <c r="G44" s="18">
        <f t="shared" si="1"/>
        <v>75.2</v>
      </c>
      <c r="H44" s="15">
        <f t="shared" si="2"/>
        <v>2</v>
      </c>
      <c r="I44" s="15"/>
      <c r="J44" s="15"/>
    </row>
    <row r="45" s="2" customFormat="1" ht="30" customHeight="1" spans="1:10">
      <c r="A45" s="15">
        <v>42</v>
      </c>
      <c r="B45" s="16" t="s">
        <v>92</v>
      </c>
      <c r="C45" s="16" t="s">
        <v>101</v>
      </c>
      <c r="D45" s="16" t="s">
        <v>106</v>
      </c>
      <c r="E45" s="16" t="s">
        <v>107</v>
      </c>
      <c r="F45" s="17">
        <v>71.9</v>
      </c>
      <c r="G45" s="18">
        <f t="shared" si="1"/>
        <v>72.5</v>
      </c>
      <c r="H45" s="15">
        <f t="shared" si="2"/>
        <v>3</v>
      </c>
      <c r="I45" s="15"/>
      <c r="J45" s="15"/>
    </row>
    <row r="46" s="2" customFormat="1" ht="30" customHeight="1" spans="1:10">
      <c r="A46" s="15">
        <v>43</v>
      </c>
      <c r="B46" s="16" t="s">
        <v>92</v>
      </c>
      <c r="C46" s="16" t="s">
        <v>101</v>
      </c>
      <c r="D46" s="16" t="s">
        <v>108</v>
      </c>
      <c r="E46" s="16" t="s">
        <v>109</v>
      </c>
      <c r="F46" s="17"/>
      <c r="G46" s="18"/>
      <c r="H46" s="15">
        <f t="shared" si="2"/>
        <v>4</v>
      </c>
      <c r="I46" s="15"/>
      <c r="J46" s="15" t="s">
        <v>31</v>
      </c>
    </row>
    <row r="47" s="2" customFormat="1" ht="30" customHeight="1" spans="1:10">
      <c r="A47" s="15">
        <v>44</v>
      </c>
      <c r="B47" s="16" t="s">
        <v>92</v>
      </c>
      <c r="C47" s="16" t="s">
        <v>101</v>
      </c>
      <c r="D47" s="16" t="s">
        <v>110</v>
      </c>
      <c r="E47" s="16" t="s">
        <v>111</v>
      </c>
      <c r="F47" s="17"/>
      <c r="G47" s="18"/>
      <c r="H47" s="15">
        <f t="shared" si="2"/>
        <v>4</v>
      </c>
      <c r="I47" s="15"/>
      <c r="J47" s="15" t="s">
        <v>31</v>
      </c>
    </row>
    <row r="48" s="2" customFormat="1" ht="30" customHeight="1" spans="1:10">
      <c r="A48" s="15">
        <v>45</v>
      </c>
      <c r="B48" s="16" t="s">
        <v>112</v>
      </c>
      <c r="C48" s="16" t="s">
        <v>113</v>
      </c>
      <c r="D48" s="16" t="s">
        <v>114</v>
      </c>
      <c r="E48" s="16" t="s">
        <v>115</v>
      </c>
      <c r="F48" s="17">
        <v>76.8</v>
      </c>
      <c r="G48" s="18">
        <f t="shared" si="1"/>
        <v>78.75</v>
      </c>
      <c r="H48" s="15">
        <f t="shared" si="2"/>
        <v>1</v>
      </c>
      <c r="I48" s="15" t="s">
        <v>16</v>
      </c>
      <c r="J48" s="15"/>
    </row>
    <row r="49" s="2" customFormat="1" ht="30" customHeight="1" spans="1:10">
      <c r="A49" s="15">
        <v>46</v>
      </c>
      <c r="B49" s="16" t="s">
        <v>112</v>
      </c>
      <c r="C49" s="16" t="s">
        <v>113</v>
      </c>
      <c r="D49" s="16" t="s">
        <v>116</v>
      </c>
      <c r="E49" s="16" t="s">
        <v>117</v>
      </c>
      <c r="F49" s="17">
        <v>78.2</v>
      </c>
      <c r="G49" s="18">
        <f t="shared" si="1"/>
        <v>75.75</v>
      </c>
      <c r="H49" s="15">
        <f t="shared" si="2"/>
        <v>2</v>
      </c>
      <c r="I49" s="15"/>
      <c r="J49" s="15"/>
    </row>
    <row r="50" s="2" customFormat="1" ht="30" customHeight="1" spans="1:10">
      <c r="A50" s="15">
        <v>47</v>
      </c>
      <c r="B50" s="16" t="s">
        <v>112</v>
      </c>
      <c r="C50" s="16" t="s">
        <v>113</v>
      </c>
      <c r="D50" s="16" t="s">
        <v>118</v>
      </c>
      <c r="E50" s="16" t="s">
        <v>119</v>
      </c>
      <c r="F50" s="17">
        <v>73.9</v>
      </c>
      <c r="G50" s="18">
        <f t="shared" si="1"/>
        <v>73.4</v>
      </c>
      <c r="H50" s="15">
        <f t="shared" si="2"/>
        <v>3</v>
      </c>
      <c r="I50" s="15"/>
      <c r="J50" s="15"/>
    </row>
    <row r="51" s="2" customFormat="1" ht="30" customHeight="1" spans="1:10">
      <c r="A51" s="15">
        <v>48</v>
      </c>
      <c r="B51" s="16" t="s">
        <v>112</v>
      </c>
      <c r="C51" s="16" t="s">
        <v>113</v>
      </c>
      <c r="D51" s="16" t="s">
        <v>120</v>
      </c>
      <c r="E51" s="16" t="s">
        <v>121</v>
      </c>
      <c r="F51" s="17"/>
      <c r="G51" s="18"/>
      <c r="H51" s="15">
        <f t="shared" si="2"/>
        <v>4</v>
      </c>
      <c r="I51" s="15"/>
      <c r="J51" s="15" t="s">
        <v>31</v>
      </c>
    </row>
    <row r="52" s="2" customFormat="1" ht="30" customHeight="1" spans="1:10">
      <c r="A52" s="15">
        <v>49</v>
      </c>
      <c r="B52" s="16" t="s">
        <v>122</v>
      </c>
      <c r="C52" s="16" t="s">
        <v>123</v>
      </c>
      <c r="D52" s="16" t="s">
        <v>124</v>
      </c>
      <c r="E52" s="16" t="s">
        <v>125</v>
      </c>
      <c r="F52" s="17">
        <v>85.5</v>
      </c>
      <c r="G52" s="18">
        <f t="shared" si="1"/>
        <v>82.35</v>
      </c>
      <c r="H52" s="15">
        <f t="shared" si="2"/>
        <v>1</v>
      </c>
      <c r="I52" s="15" t="s">
        <v>16</v>
      </c>
      <c r="J52" s="15"/>
    </row>
    <row r="53" s="2" customFormat="1" ht="30" customHeight="1" spans="1:10">
      <c r="A53" s="15">
        <v>50</v>
      </c>
      <c r="B53" s="16" t="s">
        <v>122</v>
      </c>
      <c r="C53" s="16" t="s">
        <v>123</v>
      </c>
      <c r="D53" s="16" t="s">
        <v>126</v>
      </c>
      <c r="E53" s="16" t="s">
        <v>127</v>
      </c>
      <c r="F53" s="17">
        <v>83.9</v>
      </c>
      <c r="G53" s="18">
        <f t="shared" si="1"/>
        <v>79.3</v>
      </c>
      <c r="H53" s="15">
        <f t="shared" si="2"/>
        <v>2</v>
      </c>
      <c r="I53" s="15"/>
      <c r="J53" s="15"/>
    </row>
    <row r="54" s="2" customFormat="1" ht="30" customHeight="1" spans="1:10">
      <c r="A54" s="15">
        <v>51</v>
      </c>
      <c r="B54" s="16" t="s">
        <v>122</v>
      </c>
      <c r="C54" s="16" t="s">
        <v>123</v>
      </c>
      <c r="D54" s="16" t="s">
        <v>128</v>
      </c>
      <c r="E54" s="16" t="s">
        <v>129</v>
      </c>
      <c r="F54" s="17">
        <v>72.7</v>
      </c>
      <c r="G54" s="18">
        <f t="shared" si="1"/>
        <v>73.65</v>
      </c>
      <c r="H54" s="15">
        <f t="shared" si="2"/>
        <v>3</v>
      </c>
      <c r="I54" s="15"/>
      <c r="J54" s="15"/>
    </row>
    <row r="55" s="2" customFormat="1" ht="30" customHeight="1" spans="1:10">
      <c r="A55" s="15">
        <v>52</v>
      </c>
      <c r="B55" s="16" t="s">
        <v>122</v>
      </c>
      <c r="C55" s="16" t="s">
        <v>123</v>
      </c>
      <c r="D55" s="16" t="s">
        <v>130</v>
      </c>
      <c r="E55" s="16" t="s">
        <v>131</v>
      </c>
      <c r="F55" s="17"/>
      <c r="G55" s="18"/>
      <c r="H55" s="15">
        <f t="shared" si="2"/>
        <v>4</v>
      </c>
      <c r="I55" s="15"/>
      <c r="J55" s="15" t="s">
        <v>31</v>
      </c>
    </row>
    <row r="56" s="2" customFormat="1" ht="30" customHeight="1" spans="1:10">
      <c r="A56" s="15">
        <v>53</v>
      </c>
      <c r="B56" s="16" t="s">
        <v>122</v>
      </c>
      <c r="C56" s="16" t="s">
        <v>123</v>
      </c>
      <c r="D56" s="16" t="s">
        <v>132</v>
      </c>
      <c r="E56" s="16" t="s">
        <v>133</v>
      </c>
      <c r="F56" s="17"/>
      <c r="G56" s="18"/>
      <c r="H56" s="15">
        <f t="shared" si="2"/>
        <v>4</v>
      </c>
      <c r="I56" s="15"/>
      <c r="J56" s="15" t="s">
        <v>31</v>
      </c>
    </row>
    <row r="57" s="2" customFormat="1" ht="30" customHeight="1" spans="1:10">
      <c r="A57" s="15">
        <v>54</v>
      </c>
      <c r="B57" s="16" t="s">
        <v>134</v>
      </c>
      <c r="C57" s="16" t="s">
        <v>135</v>
      </c>
      <c r="D57" s="16" t="s">
        <v>136</v>
      </c>
      <c r="E57" s="16" t="s">
        <v>137</v>
      </c>
      <c r="F57" s="17">
        <v>83.7</v>
      </c>
      <c r="G57" s="18">
        <f t="shared" si="1"/>
        <v>77.7</v>
      </c>
      <c r="H57" s="15">
        <f t="shared" si="2"/>
        <v>1</v>
      </c>
      <c r="I57" s="15" t="s">
        <v>16</v>
      </c>
      <c r="J57" s="15"/>
    </row>
    <row r="58" s="2" customFormat="1" ht="30" customHeight="1" spans="1:10">
      <c r="A58" s="15">
        <v>55</v>
      </c>
      <c r="B58" s="16" t="s">
        <v>134</v>
      </c>
      <c r="C58" s="16" t="s">
        <v>135</v>
      </c>
      <c r="D58" s="16" t="s">
        <v>138</v>
      </c>
      <c r="E58" s="16" t="s">
        <v>139</v>
      </c>
      <c r="F58" s="17">
        <v>74.1</v>
      </c>
      <c r="G58" s="18">
        <f t="shared" si="1"/>
        <v>76.3</v>
      </c>
      <c r="H58" s="15">
        <f t="shared" si="2"/>
        <v>2</v>
      </c>
      <c r="I58" s="15"/>
      <c r="J58" s="15"/>
    </row>
    <row r="59" s="2" customFormat="1" ht="30" customHeight="1" spans="1:10">
      <c r="A59" s="15">
        <v>56</v>
      </c>
      <c r="B59" s="16" t="s">
        <v>134</v>
      </c>
      <c r="C59" s="16" t="s">
        <v>135</v>
      </c>
      <c r="D59" s="16" t="s">
        <v>140</v>
      </c>
      <c r="E59" s="16" t="s">
        <v>141</v>
      </c>
      <c r="F59" s="17">
        <v>78</v>
      </c>
      <c r="G59" s="18">
        <f t="shared" si="1"/>
        <v>75.05</v>
      </c>
      <c r="H59" s="15">
        <f t="shared" si="2"/>
        <v>3</v>
      </c>
      <c r="I59" s="15"/>
      <c r="J59" s="15"/>
    </row>
    <row r="60" s="2" customFormat="1" ht="30" customHeight="1" spans="1:10">
      <c r="A60" s="15">
        <v>57</v>
      </c>
      <c r="B60" s="16" t="s">
        <v>134</v>
      </c>
      <c r="C60" s="16" t="s">
        <v>135</v>
      </c>
      <c r="D60" s="16" t="s">
        <v>142</v>
      </c>
      <c r="E60" s="16" t="s">
        <v>143</v>
      </c>
      <c r="F60" s="17">
        <v>72.3</v>
      </c>
      <c r="G60" s="18">
        <f t="shared" si="1"/>
        <v>72.25</v>
      </c>
      <c r="H60" s="15">
        <f t="shared" si="2"/>
        <v>4</v>
      </c>
      <c r="I60" s="15"/>
      <c r="J60" s="15"/>
    </row>
    <row r="61" s="2" customFormat="1" ht="30" customHeight="1" spans="1:10">
      <c r="A61" s="15">
        <v>58</v>
      </c>
      <c r="B61" s="16" t="s">
        <v>134</v>
      </c>
      <c r="C61" s="16" t="s">
        <v>135</v>
      </c>
      <c r="D61" s="16" t="s">
        <v>144</v>
      </c>
      <c r="E61" s="16" t="s">
        <v>137</v>
      </c>
      <c r="F61" s="17"/>
      <c r="G61" s="18"/>
      <c r="H61" s="15">
        <f t="shared" si="2"/>
        <v>5</v>
      </c>
      <c r="I61" s="15"/>
      <c r="J61" s="15" t="s">
        <v>31</v>
      </c>
    </row>
    <row r="62" s="2" customFormat="1" ht="30" customHeight="1" spans="1:10">
      <c r="A62" s="15">
        <v>59</v>
      </c>
      <c r="B62" s="16" t="s">
        <v>145</v>
      </c>
      <c r="C62" s="16" t="s">
        <v>146</v>
      </c>
      <c r="D62" s="16" t="s">
        <v>147</v>
      </c>
      <c r="E62" s="16" t="s">
        <v>148</v>
      </c>
      <c r="F62" s="17">
        <v>81</v>
      </c>
      <c r="G62" s="18">
        <f t="shared" si="1"/>
        <v>76.7</v>
      </c>
      <c r="H62" s="15">
        <f t="shared" si="2"/>
        <v>1</v>
      </c>
      <c r="I62" s="15" t="s">
        <v>16</v>
      </c>
      <c r="J62" s="15"/>
    </row>
    <row r="63" s="2" customFormat="1" ht="30" customHeight="1" spans="1:10">
      <c r="A63" s="15">
        <v>60</v>
      </c>
      <c r="B63" s="16" t="s">
        <v>145</v>
      </c>
      <c r="C63" s="16" t="s">
        <v>146</v>
      </c>
      <c r="D63" s="16" t="s">
        <v>149</v>
      </c>
      <c r="E63" s="16" t="s">
        <v>150</v>
      </c>
      <c r="F63" s="17">
        <v>78</v>
      </c>
      <c r="G63" s="18">
        <f t="shared" si="1"/>
        <v>75.7</v>
      </c>
      <c r="H63" s="15">
        <f t="shared" si="2"/>
        <v>2</v>
      </c>
      <c r="I63" s="15"/>
      <c r="J63" s="15"/>
    </row>
    <row r="64" s="2" customFormat="1" ht="30" customHeight="1" spans="1:10">
      <c r="A64" s="15">
        <v>61</v>
      </c>
      <c r="B64" s="16" t="s">
        <v>145</v>
      </c>
      <c r="C64" s="16" t="s">
        <v>146</v>
      </c>
      <c r="D64" s="16" t="s">
        <v>151</v>
      </c>
      <c r="E64" s="16" t="s">
        <v>152</v>
      </c>
      <c r="F64" s="17">
        <v>73.3</v>
      </c>
      <c r="G64" s="18">
        <f t="shared" si="1"/>
        <v>71.75</v>
      </c>
      <c r="H64" s="15">
        <f t="shared" si="2"/>
        <v>3</v>
      </c>
      <c r="I64" s="15"/>
      <c r="J64" s="15"/>
    </row>
    <row r="65" s="2" customFormat="1" ht="30" customHeight="1" spans="1:10">
      <c r="A65" s="15">
        <v>62</v>
      </c>
      <c r="B65" s="16" t="s">
        <v>145</v>
      </c>
      <c r="C65" s="16" t="s">
        <v>146</v>
      </c>
      <c r="D65" s="16" t="s">
        <v>153</v>
      </c>
      <c r="E65" s="16" t="s">
        <v>154</v>
      </c>
      <c r="F65" s="17">
        <v>72.7</v>
      </c>
      <c r="G65" s="18">
        <f t="shared" si="1"/>
        <v>69.95</v>
      </c>
      <c r="H65" s="15">
        <f t="shared" si="2"/>
        <v>4</v>
      </c>
      <c r="I65" s="15"/>
      <c r="J65" s="15"/>
    </row>
    <row r="66" s="2" customFormat="1" ht="30" customHeight="1" spans="1:10">
      <c r="A66" s="15">
        <v>63</v>
      </c>
      <c r="B66" s="16" t="s">
        <v>155</v>
      </c>
      <c r="C66" s="16" t="s">
        <v>156</v>
      </c>
      <c r="D66" s="16" t="s">
        <v>157</v>
      </c>
      <c r="E66" s="16" t="s">
        <v>158</v>
      </c>
      <c r="F66" s="17">
        <v>80.9</v>
      </c>
      <c r="G66" s="18">
        <f t="shared" si="1"/>
        <v>79.45</v>
      </c>
      <c r="H66" s="15">
        <f t="shared" si="2"/>
        <v>1</v>
      </c>
      <c r="I66" s="15" t="s">
        <v>16</v>
      </c>
      <c r="J66" s="15"/>
    </row>
    <row r="67" s="2" customFormat="1" ht="30" customHeight="1" spans="1:10">
      <c r="A67" s="15">
        <v>64</v>
      </c>
      <c r="B67" s="16" t="s">
        <v>155</v>
      </c>
      <c r="C67" s="16" t="s">
        <v>156</v>
      </c>
      <c r="D67" s="16" t="s">
        <v>159</v>
      </c>
      <c r="E67" s="16" t="s">
        <v>35</v>
      </c>
      <c r="F67" s="17">
        <v>66.7</v>
      </c>
      <c r="G67" s="18">
        <f t="shared" si="1"/>
        <v>69.1</v>
      </c>
      <c r="H67" s="15">
        <f t="shared" si="2"/>
        <v>2</v>
      </c>
      <c r="I67" s="15"/>
      <c r="J67" s="15"/>
    </row>
    <row r="68" s="2" customFormat="1" ht="30" customHeight="1" spans="1:10">
      <c r="A68" s="15">
        <v>65</v>
      </c>
      <c r="B68" s="16" t="s">
        <v>155</v>
      </c>
      <c r="C68" s="16" t="s">
        <v>156</v>
      </c>
      <c r="D68" s="16" t="s">
        <v>160</v>
      </c>
      <c r="E68" s="16" t="s">
        <v>161</v>
      </c>
      <c r="F68" s="17"/>
      <c r="G68" s="18"/>
      <c r="H68" s="15">
        <f t="shared" si="2"/>
        <v>3</v>
      </c>
      <c r="I68" s="15"/>
      <c r="J68" s="15" t="s">
        <v>31</v>
      </c>
    </row>
    <row r="69" s="2" customFormat="1" ht="30" customHeight="1" spans="1:10">
      <c r="A69" s="15">
        <v>66</v>
      </c>
      <c r="B69" s="16" t="s">
        <v>155</v>
      </c>
      <c r="C69" s="16" t="s">
        <v>156</v>
      </c>
      <c r="D69" s="16" t="s">
        <v>162</v>
      </c>
      <c r="E69" s="16" t="s">
        <v>141</v>
      </c>
      <c r="F69" s="17"/>
      <c r="G69" s="18"/>
      <c r="H69" s="15">
        <f t="shared" si="2"/>
        <v>3</v>
      </c>
      <c r="I69" s="15"/>
      <c r="J69" s="15" t="s">
        <v>31</v>
      </c>
    </row>
    <row r="70" s="2" customFormat="1" ht="30" customHeight="1" spans="1:10">
      <c r="A70" s="15">
        <v>67</v>
      </c>
      <c r="B70" s="16" t="s">
        <v>163</v>
      </c>
      <c r="C70" s="16" t="s">
        <v>164</v>
      </c>
      <c r="D70" s="16" t="s">
        <v>165</v>
      </c>
      <c r="E70" s="16" t="s">
        <v>166</v>
      </c>
      <c r="F70" s="17">
        <v>78.8</v>
      </c>
      <c r="G70" s="18">
        <f t="shared" si="1"/>
        <v>77.4</v>
      </c>
      <c r="H70" s="15">
        <f t="shared" si="2"/>
        <v>1</v>
      </c>
      <c r="I70" s="15" t="s">
        <v>16</v>
      </c>
      <c r="J70" s="15"/>
    </row>
    <row r="71" s="2" customFormat="1" ht="30" customHeight="1" spans="1:10">
      <c r="A71" s="15">
        <v>68</v>
      </c>
      <c r="B71" s="16" t="s">
        <v>163</v>
      </c>
      <c r="C71" s="16" t="s">
        <v>164</v>
      </c>
      <c r="D71" s="16" t="s">
        <v>167</v>
      </c>
      <c r="E71" s="16" t="s">
        <v>168</v>
      </c>
      <c r="F71" s="17">
        <v>71.4</v>
      </c>
      <c r="G71" s="18">
        <f t="shared" si="1"/>
        <v>74.9</v>
      </c>
      <c r="H71" s="15">
        <f t="shared" si="2"/>
        <v>2</v>
      </c>
      <c r="I71" s="15"/>
      <c r="J71" s="15"/>
    </row>
    <row r="72" s="2" customFormat="1" ht="30" customHeight="1" spans="1:10">
      <c r="A72" s="15">
        <v>69</v>
      </c>
      <c r="B72" s="16" t="s">
        <v>163</v>
      </c>
      <c r="C72" s="16" t="s">
        <v>164</v>
      </c>
      <c r="D72" s="16" t="s">
        <v>169</v>
      </c>
      <c r="E72" s="16" t="s">
        <v>170</v>
      </c>
      <c r="F72" s="17">
        <v>69.7</v>
      </c>
      <c r="G72" s="18">
        <f t="shared" si="1"/>
        <v>72.25</v>
      </c>
      <c r="H72" s="15">
        <f t="shared" si="2"/>
        <v>3</v>
      </c>
      <c r="I72" s="15"/>
      <c r="J72" s="15"/>
    </row>
    <row r="73" s="2" customFormat="1" ht="30" customHeight="1" spans="1:10">
      <c r="A73" s="15">
        <v>70</v>
      </c>
      <c r="B73" s="16" t="s">
        <v>163</v>
      </c>
      <c r="C73" s="16" t="s">
        <v>164</v>
      </c>
      <c r="D73" s="16" t="s">
        <v>171</v>
      </c>
      <c r="E73" s="16" t="s">
        <v>172</v>
      </c>
      <c r="F73" s="17">
        <v>68.4</v>
      </c>
      <c r="G73" s="18">
        <f t="shared" si="1"/>
        <v>71.1</v>
      </c>
      <c r="H73" s="15">
        <f t="shared" si="2"/>
        <v>4</v>
      </c>
      <c r="I73" s="15"/>
      <c r="J73" s="15"/>
    </row>
    <row r="74" s="2" customFormat="1" ht="30" customHeight="1" spans="1:10">
      <c r="A74" s="15">
        <v>71</v>
      </c>
      <c r="B74" s="16" t="s">
        <v>163</v>
      </c>
      <c r="C74" s="16" t="s">
        <v>164</v>
      </c>
      <c r="D74" s="16" t="s">
        <v>173</v>
      </c>
      <c r="E74" s="16" t="s">
        <v>170</v>
      </c>
      <c r="F74" s="17"/>
      <c r="G74" s="18"/>
      <c r="H74" s="15">
        <f t="shared" si="2"/>
        <v>5</v>
      </c>
      <c r="I74" s="15"/>
      <c r="J74" s="15" t="s">
        <v>31</v>
      </c>
    </row>
    <row r="75" s="2" customFormat="1" ht="30" customHeight="1" spans="1:10">
      <c r="A75" s="15">
        <v>72</v>
      </c>
      <c r="B75" s="16" t="s">
        <v>163</v>
      </c>
      <c r="C75" s="16" t="s">
        <v>174</v>
      </c>
      <c r="D75" s="16" t="s">
        <v>175</v>
      </c>
      <c r="E75" s="16" t="s">
        <v>176</v>
      </c>
      <c r="F75" s="17">
        <v>69.2</v>
      </c>
      <c r="G75" s="18">
        <f t="shared" si="1"/>
        <v>75.9</v>
      </c>
      <c r="H75" s="15">
        <f t="shared" si="2"/>
        <v>1</v>
      </c>
      <c r="I75" s="15" t="s">
        <v>16</v>
      </c>
      <c r="J75" s="15"/>
    </row>
    <row r="76" s="2" customFormat="1" ht="30" customHeight="1" spans="1:10">
      <c r="A76" s="15">
        <v>73</v>
      </c>
      <c r="B76" s="16" t="s">
        <v>163</v>
      </c>
      <c r="C76" s="16" t="s">
        <v>174</v>
      </c>
      <c r="D76" s="16" t="s">
        <v>177</v>
      </c>
      <c r="E76" s="16" t="s">
        <v>89</v>
      </c>
      <c r="F76" s="17">
        <v>75.6</v>
      </c>
      <c r="G76" s="18">
        <f t="shared" si="1"/>
        <v>73.35</v>
      </c>
      <c r="H76" s="15">
        <f t="shared" si="2"/>
        <v>2</v>
      </c>
      <c r="I76" s="15"/>
      <c r="J76" s="15"/>
    </row>
    <row r="77" s="2" customFormat="1" ht="30" customHeight="1" spans="1:10">
      <c r="A77" s="15">
        <v>74</v>
      </c>
      <c r="B77" s="16" t="s">
        <v>163</v>
      </c>
      <c r="C77" s="16" t="s">
        <v>174</v>
      </c>
      <c r="D77" s="16" t="s">
        <v>178</v>
      </c>
      <c r="E77" s="16" t="s">
        <v>179</v>
      </c>
      <c r="F77" s="17">
        <v>73.4</v>
      </c>
      <c r="G77" s="18">
        <f t="shared" si="1"/>
        <v>70</v>
      </c>
      <c r="H77" s="15">
        <f t="shared" si="2"/>
        <v>3</v>
      </c>
      <c r="I77" s="15"/>
      <c r="J77" s="15"/>
    </row>
    <row r="78" s="2" customFormat="1" ht="30" customHeight="1" spans="1:10">
      <c r="A78" s="15">
        <v>75</v>
      </c>
      <c r="B78" s="16" t="s">
        <v>163</v>
      </c>
      <c r="C78" s="16" t="s">
        <v>174</v>
      </c>
      <c r="D78" s="16" t="s">
        <v>180</v>
      </c>
      <c r="E78" s="16" t="s">
        <v>181</v>
      </c>
      <c r="F78" s="17"/>
      <c r="G78" s="18"/>
      <c r="H78" s="15">
        <f t="shared" si="2"/>
        <v>4</v>
      </c>
      <c r="I78" s="15"/>
      <c r="J78" s="15" t="s">
        <v>31</v>
      </c>
    </row>
    <row r="79" s="2" customFormat="1" ht="30" customHeight="1" spans="1:10">
      <c r="A79" s="15">
        <v>76</v>
      </c>
      <c r="B79" s="16" t="s">
        <v>163</v>
      </c>
      <c r="C79" s="16" t="s">
        <v>174</v>
      </c>
      <c r="D79" s="16" t="s">
        <v>182</v>
      </c>
      <c r="E79" s="16" t="s">
        <v>154</v>
      </c>
      <c r="F79" s="17"/>
      <c r="G79" s="18"/>
      <c r="H79" s="15">
        <f t="shared" si="2"/>
        <v>4</v>
      </c>
      <c r="I79" s="15"/>
      <c r="J79" s="15" t="s">
        <v>31</v>
      </c>
    </row>
    <row r="80" s="2" customFormat="1" ht="30" customHeight="1" spans="1:10">
      <c r="A80" s="15">
        <v>77</v>
      </c>
      <c r="B80" s="16" t="s">
        <v>183</v>
      </c>
      <c r="C80" s="16" t="s">
        <v>184</v>
      </c>
      <c r="D80" s="16" t="s">
        <v>185</v>
      </c>
      <c r="E80" s="16" t="s">
        <v>186</v>
      </c>
      <c r="F80" s="17">
        <v>80.8</v>
      </c>
      <c r="G80" s="18">
        <f t="shared" si="1"/>
        <v>79.3</v>
      </c>
      <c r="H80" s="15">
        <f t="shared" si="2"/>
        <v>1</v>
      </c>
      <c r="I80" s="15" t="s">
        <v>16</v>
      </c>
      <c r="J80" s="15"/>
    </row>
    <row r="81" s="2" customFormat="1" ht="30" customHeight="1" spans="1:10">
      <c r="A81" s="15">
        <v>78</v>
      </c>
      <c r="B81" s="16" t="s">
        <v>183</v>
      </c>
      <c r="C81" s="16" t="s">
        <v>184</v>
      </c>
      <c r="D81" s="16" t="s">
        <v>187</v>
      </c>
      <c r="E81" s="16" t="s">
        <v>188</v>
      </c>
      <c r="F81" s="17">
        <v>75.9</v>
      </c>
      <c r="G81" s="18">
        <f t="shared" si="1"/>
        <v>76.15</v>
      </c>
      <c r="H81" s="15">
        <f t="shared" si="2"/>
        <v>2</v>
      </c>
      <c r="I81" s="15"/>
      <c r="J81" s="15"/>
    </row>
    <row r="82" s="2" customFormat="1" ht="30" customHeight="1" spans="1:10">
      <c r="A82" s="15">
        <v>79</v>
      </c>
      <c r="B82" s="16" t="s">
        <v>183</v>
      </c>
      <c r="C82" s="16" t="s">
        <v>184</v>
      </c>
      <c r="D82" s="16" t="s">
        <v>189</v>
      </c>
      <c r="E82" s="16" t="s">
        <v>190</v>
      </c>
      <c r="F82" s="17">
        <v>72.3</v>
      </c>
      <c r="G82" s="18">
        <f t="shared" si="1"/>
        <v>74.65</v>
      </c>
      <c r="H82" s="15">
        <f t="shared" si="2"/>
        <v>3</v>
      </c>
      <c r="I82" s="15"/>
      <c r="J82" s="15"/>
    </row>
    <row r="83" s="2" customFormat="1" ht="30" customHeight="1" spans="1:10">
      <c r="A83" s="15">
        <v>80</v>
      </c>
      <c r="B83" s="16" t="s">
        <v>183</v>
      </c>
      <c r="C83" s="16" t="s">
        <v>184</v>
      </c>
      <c r="D83" s="16" t="s">
        <v>191</v>
      </c>
      <c r="E83" s="16" t="s">
        <v>188</v>
      </c>
      <c r="F83" s="17">
        <v>72.7</v>
      </c>
      <c r="G83" s="18">
        <f t="shared" si="1"/>
        <v>74.55</v>
      </c>
      <c r="H83" s="15">
        <f t="shared" si="2"/>
        <v>4</v>
      </c>
      <c r="I83" s="15"/>
      <c r="J83" s="15"/>
    </row>
    <row r="84" s="2" customFormat="1" ht="30" customHeight="1" spans="1:10">
      <c r="A84" s="15">
        <v>81</v>
      </c>
      <c r="B84" s="16" t="s">
        <v>183</v>
      </c>
      <c r="C84" s="16" t="s">
        <v>184</v>
      </c>
      <c r="D84" s="16" t="s">
        <v>192</v>
      </c>
      <c r="E84" s="16" t="s">
        <v>193</v>
      </c>
      <c r="F84" s="17"/>
      <c r="G84" s="18"/>
      <c r="H84" s="15">
        <f t="shared" si="2"/>
        <v>5</v>
      </c>
      <c r="I84" s="15"/>
      <c r="J84" s="15" t="s">
        <v>31</v>
      </c>
    </row>
    <row r="85" s="2" customFormat="1" ht="30" customHeight="1" spans="1:10">
      <c r="A85" s="15">
        <v>82</v>
      </c>
      <c r="B85" s="16" t="s">
        <v>183</v>
      </c>
      <c r="C85" s="16" t="s">
        <v>194</v>
      </c>
      <c r="D85" s="16" t="s">
        <v>195</v>
      </c>
      <c r="E85" s="16" t="s">
        <v>196</v>
      </c>
      <c r="F85" s="17">
        <v>78.3</v>
      </c>
      <c r="G85" s="18">
        <f t="shared" si="1"/>
        <v>78.25</v>
      </c>
      <c r="H85" s="15">
        <f t="shared" si="2"/>
        <v>1</v>
      </c>
      <c r="I85" s="15" t="s">
        <v>16</v>
      </c>
      <c r="J85" s="15"/>
    </row>
    <row r="86" s="2" customFormat="1" ht="30" customHeight="1" spans="1:10">
      <c r="A86" s="15">
        <v>83</v>
      </c>
      <c r="B86" s="16" t="s">
        <v>183</v>
      </c>
      <c r="C86" s="16" t="s">
        <v>194</v>
      </c>
      <c r="D86" s="16" t="s">
        <v>197</v>
      </c>
      <c r="E86" s="16" t="s">
        <v>198</v>
      </c>
      <c r="F86" s="17">
        <v>64.3</v>
      </c>
      <c r="G86" s="18">
        <f t="shared" si="1"/>
        <v>72.45</v>
      </c>
      <c r="H86" s="15">
        <f t="shared" si="2"/>
        <v>2</v>
      </c>
      <c r="I86" s="15"/>
      <c r="J86" s="15"/>
    </row>
    <row r="87" s="2" customFormat="1" ht="30" customHeight="1" spans="1:10">
      <c r="A87" s="15">
        <v>84</v>
      </c>
      <c r="B87" s="16" t="s">
        <v>183</v>
      </c>
      <c r="C87" s="16" t="s">
        <v>194</v>
      </c>
      <c r="D87" s="16" t="s">
        <v>199</v>
      </c>
      <c r="E87" s="16" t="s">
        <v>200</v>
      </c>
      <c r="F87" s="17"/>
      <c r="G87" s="18"/>
      <c r="H87" s="15">
        <f t="shared" si="2"/>
        <v>3</v>
      </c>
      <c r="I87" s="15"/>
      <c r="J87" s="15" t="s">
        <v>31</v>
      </c>
    </row>
    <row r="88" s="2" customFormat="1" ht="30" customHeight="1" spans="1:10">
      <c r="A88" s="15">
        <v>85</v>
      </c>
      <c r="B88" s="16" t="s">
        <v>183</v>
      </c>
      <c r="C88" s="16" t="s">
        <v>194</v>
      </c>
      <c r="D88" s="16" t="s">
        <v>201</v>
      </c>
      <c r="E88" s="16" t="s">
        <v>111</v>
      </c>
      <c r="F88" s="17"/>
      <c r="G88" s="18"/>
      <c r="H88" s="15">
        <f t="shared" si="2"/>
        <v>3</v>
      </c>
      <c r="I88" s="15"/>
      <c r="J88" s="15" t="s">
        <v>31</v>
      </c>
    </row>
    <row r="89" s="2" customFormat="1" ht="30" customHeight="1" spans="1:10">
      <c r="A89" s="15">
        <v>86</v>
      </c>
      <c r="B89" s="16" t="s">
        <v>183</v>
      </c>
      <c r="C89" s="16" t="s">
        <v>194</v>
      </c>
      <c r="D89" s="16" t="s">
        <v>202</v>
      </c>
      <c r="E89" s="16" t="s">
        <v>129</v>
      </c>
      <c r="F89" s="17"/>
      <c r="G89" s="18"/>
      <c r="H89" s="15">
        <f t="shared" si="2"/>
        <v>3</v>
      </c>
      <c r="I89" s="15"/>
      <c r="J89" s="15" t="s">
        <v>31</v>
      </c>
    </row>
    <row r="90" s="2" customFormat="1" ht="30" customHeight="1" spans="1:10">
      <c r="A90" s="15">
        <v>87</v>
      </c>
      <c r="B90" s="16" t="s">
        <v>203</v>
      </c>
      <c r="C90" s="16" t="s">
        <v>204</v>
      </c>
      <c r="D90" s="16" t="s">
        <v>205</v>
      </c>
      <c r="E90" s="16" t="s">
        <v>206</v>
      </c>
      <c r="F90" s="17">
        <v>82.4</v>
      </c>
      <c r="G90" s="18">
        <f t="shared" si="1"/>
        <v>81.9</v>
      </c>
      <c r="H90" s="15">
        <f t="shared" si="2"/>
        <v>1</v>
      </c>
      <c r="I90" s="15" t="s">
        <v>16</v>
      </c>
      <c r="J90" s="15"/>
    </row>
    <row r="91" s="2" customFormat="1" ht="30" customHeight="1" spans="1:10">
      <c r="A91" s="15">
        <v>88</v>
      </c>
      <c r="B91" s="16" t="s">
        <v>203</v>
      </c>
      <c r="C91" s="16" t="s">
        <v>204</v>
      </c>
      <c r="D91" s="16" t="s">
        <v>207</v>
      </c>
      <c r="E91" s="16" t="s">
        <v>208</v>
      </c>
      <c r="F91" s="17">
        <v>76.3</v>
      </c>
      <c r="G91" s="18">
        <f t="shared" si="1"/>
        <v>78.25</v>
      </c>
      <c r="H91" s="15">
        <f t="shared" si="2"/>
        <v>2</v>
      </c>
      <c r="I91" s="15"/>
      <c r="J91" s="15"/>
    </row>
    <row r="92" s="2" customFormat="1" ht="30" customHeight="1" spans="1:10">
      <c r="A92" s="15">
        <v>89</v>
      </c>
      <c r="B92" s="16" t="s">
        <v>203</v>
      </c>
      <c r="C92" s="16" t="s">
        <v>204</v>
      </c>
      <c r="D92" s="16" t="s">
        <v>209</v>
      </c>
      <c r="E92" s="16" t="s">
        <v>210</v>
      </c>
      <c r="F92" s="17">
        <v>72</v>
      </c>
      <c r="G92" s="18">
        <f t="shared" si="1"/>
        <v>73</v>
      </c>
      <c r="H92" s="15">
        <f t="shared" si="2"/>
        <v>3</v>
      </c>
      <c r="I92" s="15"/>
      <c r="J92" s="15"/>
    </row>
    <row r="93" s="2" customFormat="1" ht="30" customHeight="1" spans="1:10">
      <c r="A93" s="15">
        <v>90</v>
      </c>
      <c r="B93" s="16" t="s">
        <v>203</v>
      </c>
      <c r="C93" s="16" t="s">
        <v>204</v>
      </c>
      <c r="D93" s="16" t="s">
        <v>211</v>
      </c>
      <c r="E93" s="16" t="s">
        <v>35</v>
      </c>
      <c r="F93" s="17">
        <v>68.2</v>
      </c>
      <c r="G93" s="18">
        <f t="shared" si="1"/>
        <v>69.85</v>
      </c>
      <c r="H93" s="15">
        <f t="shared" si="2"/>
        <v>4</v>
      </c>
      <c r="I93" s="15"/>
      <c r="J93" s="15"/>
    </row>
    <row r="94" s="2" customFormat="1" ht="30" customHeight="1" spans="1:10">
      <c r="A94" s="15">
        <v>91</v>
      </c>
      <c r="B94" s="16" t="s">
        <v>203</v>
      </c>
      <c r="C94" s="16" t="s">
        <v>204</v>
      </c>
      <c r="D94" s="16" t="s">
        <v>212</v>
      </c>
      <c r="E94" s="16" t="s">
        <v>168</v>
      </c>
      <c r="F94" s="17"/>
      <c r="G94" s="18"/>
      <c r="H94" s="15">
        <f t="shared" si="2"/>
        <v>5</v>
      </c>
      <c r="I94" s="15"/>
      <c r="J94" s="15" t="s">
        <v>31</v>
      </c>
    </row>
    <row r="95" s="2" customFormat="1" ht="30" customHeight="1" spans="1:10">
      <c r="A95" s="15">
        <v>92</v>
      </c>
      <c r="B95" s="16" t="s">
        <v>213</v>
      </c>
      <c r="C95" s="16" t="s">
        <v>214</v>
      </c>
      <c r="D95" s="16" t="s">
        <v>215</v>
      </c>
      <c r="E95" s="16" t="s">
        <v>105</v>
      </c>
      <c r="F95" s="17">
        <v>80.3</v>
      </c>
      <c r="G95" s="18">
        <f t="shared" si="1"/>
        <v>76.05</v>
      </c>
      <c r="H95" s="15">
        <f t="shared" si="2"/>
        <v>1</v>
      </c>
      <c r="I95" s="15" t="s">
        <v>16</v>
      </c>
      <c r="J95" s="15"/>
    </row>
    <row r="96" s="2" customFormat="1" ht="30" customHeight="1" spans="1:10">
      <c r="A96" s="15">
        <v>93</v>
      </c>
      <c r="B96" s="16" t="s">
        <v>213</v>
      </c>
      <c r="C96" s="16" t="s">
        <v>214</v>
      </c>
      <c r="D96" s="16" t="s">
        <v>216</v>
      </c>
      <c r="E96" s="16" t="s">
        <v>117</v>
      </c>
      <c r="F96" s="17">
        <v>72.7</v>
      </c>
      <c r="G96" s="18">
        <f t="shared" si="1"/>
        <v>73</v>
      </c>
      <c r="H96" s="15">
        <f t="shared" si="2"/>
        <v>2</v>
      </c>
      <c r="I96" s="15"/>
      <c r="J96" s="15"/>
    </row>
    <row r="97" s="2" customFormat="1" ht="30" customHeight="1" spans="1:10">
      <c r="A97" s="15">
        <v>94</v>
      </c>
      <c r="B97" s="16" t="s">
        <v>213</v>
      </c>
      <c r="C97" s="16" t="s">
        <v>214</v>
      </c>
      <c r="D97" s="16" t="s">
        <v>217</v>
      </c>
      <c r="E97" s="16" t="s">
        <v>27</v>
      </c>
      <c r="F97" s="17">
        <v>75.2</v>
      </c>
      <c r="G97" s="18">
        <f t="shared" si="1"/>
        <v>72.85</v>
      </c>
      <c r="H97" s="15">
        <f t="shared" si="2"/>
        <v>3</v>
      </c>
      <c r="I97" s="15"/>
      <c r="J97" s="15"/>
    </row>
    <row r="98" s="2" customFormat="1" ht="30" customHeight="1" spans="1:10">
      <c r="A98" s="15">
        <v>95</v>
      </c>
      <c r="B98" s="16" t="s">
        <v>213</v>
      </c>
      <c r="C98" s="16" t="s">
        <v>214</v>
      </c>
      <c r="D98" s="16" t="s">
        <v>218</v>
      </c>
      <c r="E98" s="16" t="s">
        <v>219</v>
      </c>
      <c r="F98" s="17">
        <v>74.9</v>
      </c>
      <c r="G98" s="18">
        <f t="shared" ref="G93:G129" si="3">E98*0.5+F98*0.5</f>
        <v>72.75</v>
      </c>
      <c r="H98" s="15">
        <f t="shared" si="2"/>
        <v>4</v>
      </c>
      <c r="I98" s="15"/>
      <c r="J98" s="15"/>
    </row>
    <row r="99" s="2" customFormat="1" ht="30" customHeight="1" spans="1:10">
      <c r="A99" s="15">
        <v>96</v>
      </c>
      <c r="B99" s="16" t="s">
        <v>213</v>
      </c>
      <c r="C99" s="16" t="s">
        <v>214</v>
      </c>
      <c r="D99" s="16" t="s">
        <v>220</v>
      </c>
      <c r="E99" s="16" t="s">
        <v>91</v>
      </c>
      <c r="F99" s="17">
        <v>70</v>
      </c>
      <c r="G99" s="18">
        <f t="shared" si="3"/>
        <v>70.5</v>
      </c>
      <c r="H99" s="15">
        <f t="shared" si="2"/>
        <v>5</v>
      </c>
      <c r="I99" s="15"/>
      <c r="J99" s="15"/>
    </row>
    <row r="100" s="2" customFormat="1" ht="30" customHeight="1" spans="1:10">
      <c r="A100" s="15">
        <v>97</v>
      </c>
      <c r="B100" s="16" t="s">
        <v>221</v>
      </c>
      <c r="C100" s="16" t="s">
        <v>222</v>
      </c>
      <c r="D100" s="16" t="s">
        <v>223</v>
      </c>
      <c r="E100" s="16" t="s">
        <v>224</v>
      </c>
      <c r="F100" s="17">
        <v>78.8</v>
      </c>
      <c r="G100" s="18">
        <f t="shared" si="3"/>
        <v>78.2</v>
      </c>
      <c r="H100" s="15">
        <f t="shared" si="2"/>
        <v>1</v>
      </c>
      <c r="I100" s="15" t="s">
        <v>16</v>
      </c>
      <c r="J100" s="15"/>
    </row>
    <row r="101" s="2" customFormat="1" ht="30" customHeight="1" spans="1:10">
      <c r="A101" s="15">
        <v>98</v>
      </c>
      <c r="B101" s="16" t="s">
        <v>221</v>
      </c>
      <c r="C101" s="16" t="s">
        <v>222</v>
      </c>
      <c r="D101" s="16" t="s">
        <v>225</v>
      </c>
      <c r="E101" s="16" t="s">
        <v>226</v>
      </c>
      <c r="F101" s="17">
        <v>71.7</v>
      </c>
      <c r="G101" s="18">
        <f t="shared" si="3"/>
        <v>78.15</v>
      </c>
      <c r="H101" s="15">
        <f t="shared" si="2"/>
        <v>2</v>
      </c>
      <c r="I101" s="15"/>
      <c r="J101" s="15"/>
    </row>
    <row r="102" s="2" customFormat="1" ht="30" customHeight="1" spans="1:10">
      <c r="A102" s="15">
        <v>99</v>
      </c>
      <c r="B102" s="16" t="s">
        <v>221</v>
      </c>
      <c r="C102" s="16" t="s">
        <v>222</v>
      </c>
      <c r="D102" s="16" t="s">
        <v>227</v>
      </c>
      <c r="E102" s="16" t="s">
        <v>228</v>
      </c>
      <c r="F102" s="17">
        <v>80.4</v>
      </c>
      <c r="G102" s="18">
        <f t="shared" si="3"/>
        <v>77.4</v>
      </c>
      <c r="H102" s="15">
        <f t="shared" si="2"/>
        <v>3</v>
      </c>
      <c r="I102" s="15"/>
      <c r="J102" s="15"/>
    </row>
    <row r="103" s="2" customFormat="1" ht="30" customHeight="1" spans="1:10">
      <c r="A103" s="15">
        <v>100</v>
      </c>
      <c r="B103" s="16" t="s">
        <v>221</v>
      </c>
      <c r="C103" s="16" t="s">
        <v>222</v>
      </c>
      <c r="D103" s="16" t="s">
        <v>229</v>
      </c>
      <c r="E103" s="16" t="s">
        <v>170</v>
      </c>
      <c r="F103" s="17">
        <v>70.2</v>
      </c>
      <c r="G103" s="18">
        <f t="shared" si="3"/>
        <v>72.5</v>
      </c>
      <c r="H103" s="15">
        <f t="shared" ref="H101:H129" si="4">SUMPRODUCT(($C$4:$C$200=$C103)*($G103&lt;$G$4:$G$200))+1</f>
        <v>4</v>
      </c>
      <c r="I103" s="15"/>
      <c r="J103" s="15"/>
    </row>
    <row r="104" s="2" customFormat="1" ht="30" customHeight="1" spans="1:10">
      <c r="A104" s="15">
        <v>101</v>
      </c>
      <c r="B104" s="16" t="s">
        <v>221</v>
      </c>
      <c r="C104" s="16" t="s">
        <v>222</v>
      </c>
      <c r="D104" s="16" t="s">
        <v>230</v>
      </c>
      <c r="E104" s="16" t="s">
        <v>231</v>
      </c>
      <c r="F104" s="17"/>
      <c r="G104" s="18"/>
      <c r="H104" s="15">
        <f t="shared" si="4"/>
        <v>5</v>
      </c>
      <c r="I104" s="15"/>
      <c r="J104" s="15" t="s">
        <v>31</v>
      </c>
    </row>
    <row r="105" s="2" customFormat="1" ht="30" customHeight="1" spans="1:10">
      <c r="A105" s="15">
        <v>102</v>
      </c>
      <c r="B105" s="16" t="s">
        <v>221</v>
      </c>
      <c r="C105" s="16" t="s">
        <v>232</v>
      </c>
      <c r="D105" s="16" t="s">
        <v>233</v>
      </c>
      <c r="E105" s="16" t="s">
        <v>234</v>
      </c>
      <c r="F105" s="17">
        <v>77.8</v>
      </c>
      <c r="G105" s="18">
        <f t="shared" si="3"/>
        <v>80.95</v>
      </c>
      <c r="H105" s="15">
        <f t="shared" si="4"/>
        <v>1</v>
      </c>
      <c r="I105" s="15" t="s">
        <v>16</v>
      </c>
      <c r="J105" s="15"/>
    </row>
    <row r="106" s="2" customFormat="1" ht="30" customHeight="1" spans="1:10">
      <c r="A106" s="15">
        <v>103</v>
      </c>
      <c r="B106" s="16" t="s">
        <v>221</v>
      </c>
      <c r="C106" s="16" t="s">
        <v>232</v>
      </c>
      <c r="D106" s="16" t="s">
        <v>235</v>
      </c>
      <c r="E106" s="16" t="s">
        <v>196</v>
      </c>
      <c r="F106" s="17">
        <v>79.8</v>
      </c>
      <c r="G106" s="18">
        <f t="shared" si="3"/>
        <v>79</v>
      </c>
      <c r="H106" s="15">
        <f t="shared" si="4"/>
        <v>2</v>
      </c>
      <c r="I106" s="15"/>
      <c r="J106" s="15"/>
    </row>
    <row r="107" s="2" customFormat="1" ht="30" customHeight="1" spans="1:10">
      <c r="A107" s="15">
        <v>104</v>
      </c>
      <c r="B107" s="16" t="s">
        <v>221</v>
      </c>
      <c r="C107" s="16" t="s">
        <v>232</v>
      </c>
      <c r="D107" s="16" t="s">
        <v>236</v>
      </c>
      <c r="E107" s="16" t="s">
        <v>97</v>
      </c>
      <c r="F107" s="17">
        <v>78.5</v>
      </c>
      <c r="G107" s="18">
        <f t="shared" si="3"/>
        <v>77.85</v>
      </c>
      <c r="H107" s="15">
        <f t="shared" si="4"/>
        <v>3</v>
      </c>
      <c r="I107" s="15"/>
      <c r="J107" s="15"/>
    </row>
    <row r="108" s="2" customFormat="1" ht="30" customHeight="1" spans="1:10">
      <c r="A108" s="15">
        <v>105</v>
      </c>
      <c r="B108" s="16" t="s">
        <v>221</v>
      </c>
      <c r="C108" s="16" t="s">
        <v>232</v>
      </c>
      <c r="D108" s="16" t="s">
        <v>237</v>
      </c>
      <c r="E108" s="16" t="s">
        <v>238</v>
      </c>
      <c r="F108" s="17">
        <v>75.5</v>
      </c>
      <c r="G108" s="18">
        <f t="shared" si="3"/>
        <v>76.1</v>
      </c>
      <c r="H108" s="15">
        <f t="shared" si="4"/>
        <v>4</v>
      </c>
      <c r="I108" s="15"/>
      <c r="J108" s="15"/>
    </row>
    <row r="109" s="3" customFormat="1" ht="30" customHeight="1" spans="1:10">
      <c r="A109" s="15">
        <v>106</v>
      </c>
      <c r="B109" s="16" t="s">
        <v>221</v>
      </c>
      <c r="C109" s="16" t="s">
        <v>232</v>
      </c>
      <c r="D109" s="16" t="s">
        <v>239</v>
      </c>
      <c r="E109" s="16" t="s">
        <v>240</v>
      </c>
      <c r="F109" s="20">
        <v>68.7</v>
      </c>
      <c r="G109" s="18">
        <f t="shared" si="3"/>
        <v>72.25</v>
      </c>
      <c r="H109" s="15">
        <f t="shared" si="4"/>
        <v>5</v>
      </c>
      <c r="I109" s="22"/>
      <c r="J109" s="23"/>
    </row>
    <row r="110" s="3" customFormat="1" ht="30" customHeight="1" spans="1:10">
      <c r="A110" s="15">
        <v>107</v>
      </c>
      <c r="B110" s="16" t="s">
        <v>241</v>
      </c>
      <c r="C110" s="16" t="s">
        <v>242</v>
      </c>
      <c r="D110" s="16" t="s">
        <v>243</v>
      </c>
      <c r="E110" s="16" t="s">
        <v>244</v>
      </c>
      <c r="F110" s="20">
        <v>77.6</v>
      </c>
      <c r="G110" s="18">
        <f t="shared" si="3"/>
        <v>75.95</v>
      </c>
      <c r="H110" s="15">
        <f t="shared" si="4"/>
        <v>1</v>
      </c>
      <c r="I110" s="15" t="s">
        <v>16</v>
      </c>
      <c r="J110" s="23"/>
    </row>
    <row r="111" s="3" customFormat="1" ht="30" customHeight="1" spans="1:10">
      <c r="A111" s="15">
        <v>108</v>
      </c>
      <c r="B111" s="16" t="s">
        <v>241</v>
      </c>
      <c r="C111" s="16" t="s">
        <v>242</v>
      </c>
      <c r="D111" s="16" t="s">
        <v>245</v>
      </c>
      <c r="E111" s="16" t="s">
        <v>246</v>
      </c>
      <c r="F111" s="20">
        <v>66.9</v>
      </c>
      <c r="G111" s="18">
        <f t="shared" si="3"/>
        <v>69.1</v>
      </c>
      <c r="H111" s="15">
        <f t="shared" si="4"/>
        <v>2</v>
      </c>
      <c r="I111" s="22"/>
      <c r="J111" s="23"/>
    </row>
    <row r="112" s="3" customFormat="1" ht="30" customHeight="1" spans="1:10">
      <c r="A112" s="15">
        <v>109</v>
      </c>
      <c r="B112" s="16" t="s">
        <v>241</v>
      </c>
      <c r="C112" s="16" t="s">
        <v>242</v>
      </c>
      <c r="D112" s="16" t="s">
        <v>247</v>
      </c>
      <c r="E112" s="16" t="s">
        <v>248</v>
      </c>
      <c r="F112" s="20">
        <v>71.5</v>
      </c>
      <c r="G112" s="18">
        <f t="shared" si="3"/>
        <v>69.1</v>
      </c>
      <c r="H112" s="15">
        <f t="shared" si="4"/>
        <v>2</v>
      </c>
      <c r="I112" s="22"/>
      <c r="J112" s="23"/>
    </row>
    <row r="113" s="3" customFormat="1" ht="30" customHeight="1" spans="1:10">
      <c r="A113" s="15">
        <v>110</v>
      </c>
      <c r="B113" s="16" t="s">
        <v>241</v>
      </c>
      <c r="C113" s="16" t="s">
        <v>242</v>
      </c>
      <c r="D113" s="16" t="s">
        <v>249</v>
      </c>
      <c r="E113" s="16" t="s">
        <v>250</v>
      </c>
      <c r="F113" s="21"/>
      <c r="G113" s="18"/>
      <c r="H113" s="15">
        <f t="shared" si="4"/>
        <v>4</v>
      </c>
      <c r="I113" s="22"/>
      <c r="J113" s="23" t="s">
        <v>31</v>
      </c>
    </row>
    <row r="114" s="3" customFormat="1" ht="30" customHeight="1" spans="1:10">
      <c r="A114" s="15">
        <v>111</v>
      </c>
      <c r="B114" s="16" t="s">
        <v>241</v>
      </c>
      <c r="C114" s="16" t="s">
        <v>242</v>
      </c>
      <c r="D114" s="16" t="s">
        <v>251</v>
      </c>
      <c r="E114" s="16" t="s">
        <v>49</v>
      </c>
      <c r="F114" s="20"/>
      <c r="G114" s="18"/>
      <c r="H114" s="15">
        <f t="shared" si="4"/>
        <v>4</v>
      </c>
      <c r="I114" s="22"/>
      <c r="J114" s="23" t="s">
        <v>31</v>
      </c>
    </row>
    <row r="115" s="3" customFormat="1" ht="30" customHeight="1" spans="1:10">
      <c r="A115" s="15">
        <v>112</v>
      </c>
      <c r="B115" s="16" t="s">
        <v>252</v>
      </c>
      <c r="C115" s="16" t="s">
        <v>253</v>
      </c>
      <c r="D115" s="16" t="s">
        <v>254</v>
      </c>
      <c r="E115" s="16" t="s">
        <v>137</v>
      </c>
      <c r="F115" s="20">
        <v>82.9</v>
      </c>
      <c r="G115" s="18">
        <f t="shared" si="3"/>
        <v>77.3</v>
      </c>
      <c r="H115" s="15">
        <f t="shared" si="4"/>
        <v>1</v>
      </c>
      <c r="I115" s="15" t="s">
        <v>16</v>
      </c>
      <c r="J115" s="23"/>
    </row>
    <row r="116" s="3" customFormat="1" ht="30" customHeight="1" spans="1:10">
      <c r="A116" s="15">
        <v>113</v>
      </c>
      <c r="B116" s="16" t="s">
        <v>252</v>
      </c>
      <c r="C116" s="16" t="s">
        <v>253</v>
      </c>
      <c r="D116" s="16" t="s">
        <v>255</v>
      </c>
      <c r="E116" s="16" t="s">
        <v>18</v>
      </c>
      <c r="F116" s="20">
        <v>76.1</v>
      </c>
      <c r="G116" s="18">
        <f t="shared" si="3"/>
        <v>72.7</v>
      </c>
      <c r="H116" s="15">
        <f t="shared" si="4"/>
        <v>2</v>
      </c>
      <c r="I116" s="22"/>
      <c r="J116" s="23"/>
    </row>
    <row r="117" s="3" customFormat="1" ht="30" customHeight="1" spans="1:10">
      <c r="A117" s="15">
        <v>114</v>
      </c>
      <c r="B117" s="16" t="s">
        <v>252</v>
      </c>
      <c r="C117" s="16" t="s">
        <v>253</v>
      </c>
      <c r="D117" s="16" t="s">
        <v>256</v>
      </c>
      <c r="E117" s="16" t="s">
        <v>76</v>
      </c>
      <c r="F117" s="20">
        <v>73.6</v>
      </c>
      <c r="G117" s="18">
        <f t="shared" si="3"/>
        <v>71.8</v>
      </c>
      <c r="H117" s="15">
        <f t="shared" si="4"/>
        <v>3</v>
      </c>
      <c r="I117" s="22"/>
      <c r="J117" s="23"/>
    </row>
    <row r="118" s="3" customFormat="1" ht="30" customHeight="1" spans="1:10">
      <c r="A118" s="15">
        <v>115</v>
      </c>
      <c r="B118" s="16" t="s">
        <v>252</v>
      </c>
      <c r="C118" s="16" t="s">
        <v>253</v>
      </c>
      <c r="D118" s="16" t="s">
        <v>257</v>
      </c>
      <c r="E118" s="16" t="s">
        <v>219</v>
      </c>
      <c r="F118" s="20">
        <v>71.3</v>
      </c>
      <c r="G118" s="18">
        <f t="shared" si="3"/>
        <v>70.95</v>
      </c>
      <c r="H118" s="15">
        <f t="shared" si="4"/>
        <v>4</v>
      </c>
      <c r="I118" s="22"/>
      <c r="J118" s="23"/>
    </row>
    <row r="119" s="3" customFormat="1" ht="30" customHeight="1" spans="1:10">
      <c r="A119" s="15">
        <v>116</v>
      </c>
      <c r="B119" s="16" t="s">
        <v>252</v>
      </c>
      <c r="C119" s="16" t="s">
        <v>253</v>
      </c>
      <c r="D119" s="16" t="s">
        <v>258</v>
      </c>
      <c r="E119" s="16" t="s">
        <v>259</v>
      </c>
      <c r="F119" s="20"/>
      <c r="G119" s="18"/>
      <c r="H119" s="15">
        <f t="shared" si="4"/>
        <v>5</v>
      </c>
      <c r="I119" s="22"/>
      <c r="J119" s="23" t="s">
        <v>31</v>
      </c>
    </row>
    <row r="120" s="3" customFormat="1" ht="30" customHeight="1" spans="1:10">
      <c r="A120" s="15">
        <v>117</v>
      </c>
      <c r="B120" s="16" t="s">
        <v>260</v>
      </c>
      <c r="C120" s="16" t="s">
        <v>261</v>
      </c>
      <c r="D120" s="16" t="s">
        <v>262</v>
      </c>
      <c r="E120" s="16" t="s">
        <v>263</v>
      </c>
      <c r="F120" s="20">
        <v>64.7</v>
      </c>
      <c r="G120" s="18">
        <f t="shared" si="3"/>
        <v>63.35</v>
      </c>
      <c r="H120" s="15">
        <f t="shared" si="4"/>
        <v>1</v>
      </c>
      <c r="I120" s="15" t="s">
        <v>16</v>
      </c>
      <c r="J120" s="23"/>
    </row>
    <row r="121" s="3" customFormat="1" ht="30" customHeight="1" spans="1:10">
      <c r="A121" s="15">
        <v>118</v>
      </c>
      <c r="B121" s="16" t="s">
        <v>260</v>
      </c>
      <c r="C121" s="16" t="s">
        <v>261</v>
      </c>
      <c r="D121" s="16" t="s">
        <v>264</v>
      </c>
      <c r="E121" s="16" t="s">
        <v>265</v>
      </c>
      <c r="F121" s="20">
        <v>65.4</v>
      </c>
      <c r="G121" s="18">
        <f t="shared" si="3"/>
        <v>62.75</v>
      </c>
      <c r="H121" s="15">
        <f t="shared" si="4"/>
        <v>2</v>
      </c>
      <c r="I121" s="22"/>
      <c r="J121" s="23"/>
    </row>
    <row r="122" s="2" customFormat="1" ht="30" customHeight="1" spans="1:10">
      <c r="A122" s="15">
        <v>119</v>
      </c>
      <c r="B122" s="16" t="s">
        <v>266</v>
      </c>
      <c r="C122" s="16" t="s">
        <v>267</v>
      </c>
      <c r="D122" s="16" t="s">
        <v>268</v>
      </c>
      <c r="E122" s="16" t="s">
        <v>47</v>
      </c>
      <c r="F122" s="17">
        <v>67.8</v>
      </c>
      <c r="G122" s="18">
        <f t="shared" si="3"/>
        <v>66.5</v>
      </c>
      <c r="H122" s="15">
        <f t="shared" si="4"/>
        <v>1</v>
      </c>
      <c r="I122" s="15" t="s">
        <v>16</v>
      </c>
      <c r="J122" s="15"/>
    </row>
    <row r="123" s="2" customFormat="1" ht="30" customHeight="1" spans="1:10">
      <c r="A123" s="15">
        <v>120</v>
      </c>
      <c r="B123" s="16" t="s">
        <v>269</v>
      </c>
      <c r="C123" s="16" t="s">
        <v>270</v>
      </c>
      <c r="D123" s="16" t="s">
        <v>271</v>
      </c>
      <c r="E123" s="16" t="s">
        <v>272</v>
      </c>
      <c r="F123" s="17">
        <v>67.9</v>
      </c>
      <c r="G123" s="18">
        <f t="shared" si="3"/>
        <v>66.25</v>
      </c>
      <c r="H123" s="15">
        <f t="shared" si="4"/>
        <v>1</v>
      </c>
      <c r="I123" s="15" t="s">
        <v>16</v>
      </c>
      <c r="J123" s="15"/>
    </row>
    <row r="124" s="2" customFormat="1" ht="30" customHeight="1" spans="1:10">
      <c r="A124" s="15">
        <v>121</v>
      </c>
      <c r="B124" s="16" t="s">
        <v>273</v>
      </c>
      <c r="C124" s="16" t="s">
        <v>274</v>
      </c>
      <c r="D124" s="16" t="s">
        <v>275</v>
      </c>
      <c r="E124" s="16" t="s">
        <v>276</v>
      </c>
      <c r="F124" s="17">
        <v>70</v>
      </c>
      <c r="G124" s="18">
        <f t="shared" si="3"/>
        <v>67.35</v>
      </c>
      <c r="H124" s="15">
        <f t="shared" si="4"/>
        <v>1</v>
      </c>
      <c r="I124" s="15" t="s">
        <v>16</v>
      </c>
      <c r="J124" s="15"/>
    </row>
    <row r="125" s="2" customFormat="1" ht="30" customHeight="1" spans="1:10">
      <c r="A125" s="15">
        <v>122</v>
      </c>
      <c r="B125" s="16" t="s">
        <v>273</v>
      </c>
      <c r="C125" s="16" t="s">
        <v>277</v>
      </c>
      <c r="D125" s="16" t="s">
        <v>278</v>
      </c>
      <c r="E125" s="16" t="s">
        <v>279</v>
      </c>
      <c r="F125" s="17">
        <v>75.1</v>
      </c>
      <c r="G125" s="18">
        <f t="shared" si="3"/>
        <v>73.9</v>
      </c>
      <c r="H125" s="15">
        <f t="shared" si="4"/>
        <v>1</v>
      </c>
      <c r="I125" s="15" t="s">
        <v>16</v>
      </c>
      <c r="J125" s="15"/>
    </row>
    <row r="126" s="2" customFormat="1" ht="30" customHeight="1" spans="1:10">
      <c r="A126" s="15">
        <v>123</v>
      </c>
      <c r="B126" s="16" t="s">
        <v>273</v>
      </c>
      <c r="C126" s="16" t="s">
        <v>277</v>
      </c>
      <c r="D126" s="16" t="s">
        <v>280</v>
      </c>
      <c r="E126" s="16" t="s">
        <v>51</v>
      </c>
      <c r="F126" s="17">
        <v>75.1</v>
      </c>
      <c r="G126" s="18">
        <f t="shared" si="3"/>
        <v>70.6</v>
      </c>
      <c r="H126" s="15">
        <f t="shared" si="4"/>
        <v>2</v>
      </c>
      <c r="I126" s="15"/>
      <c r="J126" s="15"/>
    </row>
    <row r="127" s="2" customFormat="1" ht="30" customHeight="1" spans="1:10">
      <c r="A127" s="15">
        <v>124</v>
      </c>
      <c r="B127" s="16" t="s">
        <v>273</v>
      </c>
      <c r="C127" s="16" t="s">
        <v>277</v>
      </c>
      <c r="D127" s="16" t="s">
        <v>281</v>
      </c>
      <c r="E127" s="16" t="s">
        <v>282</v>
      </c>
      <c r="F127" s="17"/>
      <c r="G127" s="18"/>
      <c r="H127" s="15">
        <f t="shared" si="4"/>
        <v>3</v>
      </c>
      <c r="I127" s="15"/>
      <c r="J127" s="15" t="s">
        <v>31</v>
      </c>
    </row>
    <row r="128" s="2" customFormat="1" ht="30" customHeight="1" spans="1:10">
      <c r="A128" s="15">
        <v>125</v>
      </c>
      <c r="B128" s="16" t="s">
        <v>283</v>
      </c>
      <c r="C128" s="16" t="s">
        <v>284</v>
      </c>
      <c r="D128" s="16" t="s">
        <v>285</v>
      </c>
      <c r="E128" s="16" t="s">
        <v>286</v>
      </c>
      <c r="F128" s="17">
        <v>80.9</v>
      </c>
      <c r="G128" s="18">
        <f t="shared" si="3"/>
        <v>70.65</v>
      </c>
      <c r="H128" s="15">
        <f t="shared" si="4"/>
        <v>1</v>
      </c>
      <c r="I128" s="15" t="s">
        <v>16</v>
      </c>
      <c r="J128" s="15"/>
    </row>
    <row r="129" s="2" customFormat="1" ht="30" customHeight="1" spans="1:10">
      <c r="A129" s="15">
        <v>126</v>
      </c>
      <c r="B129" s="16" t="s">
        <v>283</v>
      </c>
      <c r="C129" s="16" t="s">
        <v>284</v>
      </c>
      <c r="D129" s="16" t="s">
        <v>287</v>
      </c>
      <c r="E129" s="16" t="s">
        <v>288</v>
      </c>
      <c r="F129" s="17">
        <v>75.4</v>
      </c>
      <c r="G129" s="18">
        <f t="shared" si="3"/>
        <v>69</v>
      </c>
      <c r="H129" s="15">
        <f t="shared" si="4"/>
        <v>2</v>
      </c>
      <c r="I129" s="15"/>
      <c r="J129" s="15"/>
    </row>
  </sheetData>
  <mergeCells count="2">
    <mergeCell ref="A1:B1"/>
    <mergeCell ref="A2:J2"/>
  </mergeCells>
  <conditionalFormatting sqref="D3:D1048576">
    <cfRule type="duplicateValues" dxfId="0" priority="4"/>
  </conditionalFormatting>
  <conditionalFormatting sqref="D4:D121">
    <cfRule type="duplicateValues" dxfId="0" priority="8"/>
  </conditionalFormatting>
  <conditionalFormatting sqref="D122:D129">
    <cfRule type="duplicateValues" dxfId="0" priority="5"/>
  </conditionalFormatting>
  <conditionalFormatting sqref="D3:D121 D130:D1048576">
    <cfRule type="duplicateValues" dxfId="0" priority="6"/>
  </conditionalFormatting>
  <conditionalFormatting sqref="D3 D130:D1048576">
    <cfRule type="duplicateValues" dxfId="0" priority="9"/>
    <cfRule type="duplicateValues" dxfId="0" priority="25"/>
    <cfRule type="duplicateValues" dxfId="0" priority="26"/>
  </conditionalFormatting>
  <pageMargins left="0.550694444444444" right="0.354166666666667" top="0.747916666666667" bottom="0.747916666666667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2022-12-28T03:00:00Z</dcterms:created>
  <dcterms:modified xsi:type="dcterms:W3CDTF">2025-06-16T03:27:03Z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